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 2568\ITA ปี 2568\"/>
    </mc:Choice>
  </mc:AlternateContent>
  <xr:revisionPtr revIDLastSave="0" documentId="13_ncr:1_{C0C8C828-955D-4A45-B1D5-21EE827FB578}" xr6:coauthVersionLast="47" xr6:coauthVersionMax="47" xr10:uidLastSave="{00000000-0000-0000-0000-000000000000}"/>
  <bookViews>
    <workbookView xWindow="-108" yWindow="-108" windowWidth="23256" windowHeight="12456" activeTab="2" xr2:uid="{EEF194F1-E607-48F9-8A3C-6A5FC0A1FABF}"/>
  </bookViews>
  <sheets>
    <sheet name="คำอธิบาย" sheetId="4" r:id="rId1"/>
    <sheet name="ITA-o13" sheetId="1" state="hidden" r:id="rId2"/>
    <sheet name="ข้อ O13 แก้ไขล่าสุด" sheetId="6" r:id="rId3"/>
    <sheet name="ITA-o13 (2)" sheetId="5" state="hidden" r:id="rId4"/>
  </sheets>
  <definedNames>
    <definedName name="_xlnm.Print_Area" localSheetId="1">Table1[#All]</definedName>
    <definedName name="_xlnm.Print_Area" localSheetId="3">Table13[#All]</definedName>
    <definedName name="_xlnm.Print_Titles" localSheetId="1">'ITA-o13'!$1:$1</definedName>
    <definedName name="_xlnm.Print_Titles" localSheetId="3">'ITA-o13 (2)'!$1:$1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7" i="6" l="1"/>
  <c r="P105" i="6"/>
  <c r="P104" i="6"/>
  <c r="N104" i="6"/>
  <c r="N103" i="6"/>
  <c r="M102" i="6"/>
  <c r="I102" i="6"/>
  <c r="N102" i="6"/>
  <c r="N107" i="5"/>
  <c r="P105" i="5"/>
  <c r="P104" i="5"/>
  <c r="N104" i="5"/>
  <c r="N103" i="5"/>
  <c r="N102" i="5"/>
  <c r="M107" i="5" s="1"/>
  <c r="M102" i="5"/>
  <c r="I102" i="5"/>
  <c r="N29" i="5"/>
  <c r="N105" i="5" s="1"/>
  <c r="N105" i="1"/>
  <c r="N103" i="1"/>
  <c r="R105" i="1"/>
  <c r="R104" i="1"/>
  <c r="Q104" i="1"/>
  <c r="M104" i="1"/>
  <c r="N104" i="1"/>
  <c r="M103" i="1"/>
  <c r="P105" i="1"/>
  <c r="P104" i="1"/>
  <c r="Q105" i="1"/>
  <c r="P106" i="1"/>
  <c r="M108" i="1"/>
  <c r="M107" i="1"/>
  <c r="M106" i="1"/>
  <c r="M105" i="1"/>
  <c r="N108" i="1"/>
  <c r="N106" i="1"/>
  <c r="N29" i="1"/>
  <c r="N102" i="1" s="1"/>
  <c r="N107" i="1"/>
  <c r="M102" i="1"/>
  <c r="I102" i="1"/>
  <c r="P106" i="6" l="1"/>
  <c r="M103" i="6"/>
  <c r="M104" i="6"/>
  <c r="N105" i="6"/>
  <c r="M105" i="6" s="1"/>
  <c r="M107" i="6"/>
  <c r="R104" i="5"/>
  <c r="M103" i="5"/>
  <c r="Q105" i="5"/>
  <c r="M104" i="5"/>
  <c r="M105" i="5"/>
  <c r="R105" i="5"/>
  <c r="N106" i="5"/>
  <c r="N108" i="5" s="1"/>
  <c r="P106" i="5"/>
  <c r="Q104" i="5"/>
  <c r="N106" i="6" l="1"/>
  <c r="M106" i="6" s="1"/>
  <c r="M108" i="6"/>
  <c r="M106" i="5"/>
  <c r="M108" i="5" s="1"/>
  <c r="N108" i="6" l="1"/>
</calcChain>
</file>

<file path=xl/sharedStrings.xml><?xml version="1.0" encoding="utf-8"?>
<sst xmlns="http://schemas.openxmlformats.org/spreadsheetml/2006/main" count="3021" uniqueCount="209">
  <si>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</si>
  <si>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</si>
  <si>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</si>
  <si>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</si>
  <si>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</si>
  <si>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</si>
  <si>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</si>
  <si>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</si>
  <si>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</si>
  <si>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</si>
  <si>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</si>
  <si>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</si>
  <si>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</si>
  <si>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</si>
  <si>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</si>
  <si>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</si>
  <si>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</si>
  <si>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</si>
  <si>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</si>
  <si>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</si>
  <si>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</si>
  <si>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</si>
  <si>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</si>
  <si>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</si>
  <si>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</si>
  <si>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</si>
  <si>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</si>
  <si>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</si>
  <si>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</si>
  <si>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</si>
  <si>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</si>
  <si>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</si>
  <si>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</si>
  <si>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</si>
  <si>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</si>
  <si>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</si>
  <si>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</si>
  <si>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</si>
  <si>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</si>
  <si>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</si>
  <si>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</si>
  <si>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</si>
  <si>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</si>
  <si>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</si>
  <si>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</si>
  <si>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</si>
  <si>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</si>
  <si>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</si>
  <si>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</si>
  <si>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</si>
  <si>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</si>
  <si>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</si>
  <si>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</si>
  <si>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</si>
  <si>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</si>
  <si>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ห้างหุ้นส่วนจำกัด เชียงแสนเอ็นเนอร์จี</t>
  </si>
  <si>
    <t>นายสมศักดิ์  สุวรรณดี</t>
  </si>
  <si>
    <t>ห้างหุ้นส่วนจำกัด แม่จัน ปริ้นติ้ง</t>
  </si>
  <si>
    <t>บริษัท ที.โอ.วาย.โปรเกรส คอนสตรัคชั่น จำกัด</t>
  </si>
  <si>
    <t>นายมนัส  อินต๊ะวิชัย</t>
  </si>
  <si>
    <t>นายสุวิทย์  บุญวัด</t>
  </si>
  <si>
    <t>ชุมพลอิเล็กโทรนิคส์</t>
  </si>
  <si>
    <t>โครงการก่อสร้างถนนคอนกรีตเสริมเหล็ก ซอย บ้านนางนาง  อินต๊ะวิชัย</t>
  </si>
  <si>
    <t>ห้างหุ้นส่วนจำกัด เชียงรายเซอร์วิส (2019)</t>
  </si>
  <si>
    <t>ร้าน เชียงแสนเซอร์วิสการไฟฟ้า</t>
  </si>
  <si>
    <t>ห้างหุ้นส่วนจำกัด ทริปเปิ้ล เอ็ม กรุ๊ป 2022</t>
  </si>
  <si>
    <t>จี.จี. ซัพพลาย</t>
  </si>
  <si>
    <t>บริษัท เชียงใหม่เฟรชมิลค์ จำกัด</t>
  </si>
  <si>
    <t>บริษัท เอ็มดี ทรัค เอ็นจิเนียริ่ง จำกัด</t>
  </si>
  <si>
    <t>บริษัท โทรคมนาคมแห่งชาติ จำกัด (มหาชน)</t>
  </si>
  <si>
    <t>เครื่องเก็บข้อมูล NAS Synology, เครื่องคอมพิวเตอร์ All In One สำหรับงานประมวลผล, เครื่องสำรองไฟ ขนาด 800 VA จำนวน 2 เครื่อง</t>
  </si>
  <si>
    <t>เครื่องคอมพิวเตอร์ สำหรับประมวลผล (แบบที่ 1) จำนวน 2 เครื่อง</t>
  </si>
  <si>
    <t>ห้างหุ้นส่วนจำกัด บวรภพ บิลดิ้งโฮม</t>
  </si>
  <si>
    <t>ห้างหุ้นส่วนจำกัด เชียงราย อาลีทัวร์</t>
  </si>
  <si>
    <t>บริษัท กรีนวิง จำกัด</t>
  </si>
  <si>
    <t>ห้างหุ้นส่วนจำกัด ริมกกเฟอร์นิเจอร์</t>
  </si>
  <si>
    <t>ห้างหุ้นส่วนจำกัด ศิริมงคลทรัพย์เพิ่มพูน</t>
  </si>
  <si>
    <t>ผ้าใบจิรวัฒน์</t>
  </si>
  <si>
    <t>ร้านฮานิ ดีไซน์</t>
  </si>
  <si>
    <t>ร้านเสียงสยาม</t>
  </si>
  <si>
    <t>เกษมณี</t>
  </si>
  <si>
    <t>นายพงษ์สิริพร ใหม่คำวัง</t>
  </si>
  <si>
    <t>ห้างหุ้นส่วนจำกัด กรีน คอนสตรัคชั่น 1989</t>
  </si>
  <si>
    <t>ห้างหุ้นส่วนจำกัด ปรางทิพย์ เอ็นจิเนียริ่ง</t>
  </si>
  <si>
    <t>บริษัท เบิร์ด ดีไซน์</t>
  </si>
  <si>
    <t>เบนโซ่ซัพพลายส์</t>
  </si>
  <si>
    <t>เชียงแสนอิเลคทริค</t>
  </si>
  <si>
    <t>ห้างหุ้นส่วนจำกัด เอคซ์เพิร์ท ดีไซน์</t>
  </si>
  <si>
    <t>ห้างหุ้นส่วนจำกัด ศรีวงค์วรรณ์</t>
  </si>
  <si>
    <t>บริษัท ซีวิค อโกรเทค จำกัด</t>
  </si>
  <si>
    <t>โครงการปรับปรุงอาคารสำนักงานเทศบาลตำบลเวียง</t>
  </si>
  <si>
    <t>โครงการก่อสร้างระบบระบายน้ำภายในหมู่บ้าน บ้านเวียงใต้ หมู่ที่ 3</t>
  </si>
  <si>
    <t>โครงการปรับปรุงโรงจอดรถเป็นห้องเวรยามเทศบาลตำบลเวียง ปริมาณงาน ขนาดกว้าง 3.95 เมตร ยาว 6.00 เมตร</t>
  </si>
  <si>
    <t>โครงการก่อสร้างรางระบายน้ำ ซอย 25 ตอน 2 และแยกไปบ้าน นายยรรยง ดวงสนิท (อ้ายหนุ่ม)  บ้านสบรวก  หมู่ที่  1</t>
  </si>
  <si>
    <t>โครงการก่อสร้างถนนคอนกรีตเสริมเหล็ก ซอย 6/1 บ้านจอมกิตติ หมู่ที่ 6</t>
  </si>
  <si>
    <t>โครงการก่อสร้างถนน คสล. ซอย แปลงเพาะ 2 (บ้านนายอ้าย - นางหน่อย)    บ้านห้วยเกี๋ยง หมู่ที่ 8</t>
  </si>
  <si>
    <t>โครงการก่อสร้างลานคอนกรีตบริเวณป่าช้า บ้านสบคำ หมู่ที่ 5</t>
  </si>
  <si>
    <t>โครงการก่อสร้างถนน คสล. ซอย หลังวัดห้วยเกี๋ยง บ้านห้วยเกี๋ยง หมู่ที่ 8</t>
  </si>
  <si>
    <t>โครงการเทพื้นคอนกรีตลานอเนกประสงค์ เพื่อใช้ในกิจกรรมของหมู่บ้าน บ้านเวียงใต้ หมู่ที่ 3</t>
  </si>
  <si>
    <t>โครงการก่อสร้างรางระบายน้ำแบบเปิด ภายในหมู่บ้าน บ้านเวียงเหนือ หมู่ที่ 2</t>
  </si>
  <si>
    <t>โครงการก่อสร้างถนน คสล. ซอย 5 บ้านเชียงแสนน้อย หมู่ที่ 7</t>
  </si>
  <si>
    <t>โครงการก่อสร้างถนน คสล. เชื่อมถนน คสล. ซอย 1 และเชื่อมถนน คสล. ซอย 2 บ้านเชียงแสนน้อย หมู่ที่ 7</t>
  </si>
  <si>
    <t>โครงการก่อสร้างห้องน้ำชาย - หญิง พร้อมโถปัสสาวะชาย ด้านหลังอาคารหอประชุม บ้านเวียงใต้ หมู่ที่ 3</t>
  </si>
  <si>
    <t>โครงการก่อสร้างถนน คสล. ซอย หลังโรงบ่มใบยาสูบ (ข้างสถานธรรม) บ้านห้วยเกี๋ยง หมู่ที่ 8</t>
  </si>
  <si>
    <t>โครงการก่อสร้างถนน คสล. ซอย 23 (ต่อจากโครงการปี 65 ไปทางบ้าน      นายบอย นางแปง)  บ้านสบรวก  หมู่ที่  1</t>
  </si>
  <si>
    <t>โครงการก่อสร้างถนนคอนกรีตเสริมเหล็ก ซอย 23 ตอน 2 (ไปทางสุสาน) บ้านสบรวก หมู่ที่ 1</t>
  </si>
  <si>
    <t>ก่อสร้างถนนคอนกรีตเสริมเหล็ก รหัสทางหลวงท้องถิ่น ชร.ถ.121-19 สายทาง ซอย6/1 บ้านจอมกิตติ หมู่ที่ 6 ต.เวียง ช่วงที่ 1 กว้าง 4.00 เมตร ยาว 115.00 เมตร หนา 0.15 เมตร หรือมีพื้นที่ไม่น้อยกว่า 460.00 ตารางเมตร ช่วงที่ 2  กว้าง 4.00 เมตร ยาว  85.00 เมตร  หนา 0.15 เมตร  หรือคิดเป็นพื้นที่ไม่น้อยกว่า 800.00 ตารางเมตร เทศบาลตำบลเวียง อำเภอเชียงแสน จังหวัดเชียงราย</t>
  </si>
  <si>
    <t>โครงการปรับปรุงอาคารหอประชุมหมู่บ้าน บ้านวังลาว หมู่ที่ 4</t>
  </si>
  <si>
    <t>เจริญภัณฑ์</t>
  </si>
  <si>
    <t>บริษัท สินธานีอีเล็คทรอนิกส์ จำกัด</t>
  </si>
  <si>
    <t>เชียงแสนอลูมิเนียม</t>
  </si>
  <si>
    <t>ร้านฟูจิ ป้าย</t>
  </si>
  <si>
    <t>นายหล้า  อินตะคำ</t>
  </si>
  <si>
    <t>กานดาเฟอร์นิเจิอร์</t>
  </si>
  <si>
    <t>เครื่องคอมพิวเตอร์ สำหรับงานสำนักงาน (จอแสดงภาพขนาดไม่น้อยกว่า 19 นิ้ว) จำนวน 1 เครื่อง, เครื่องสํารองไฟฟ้า ขนาด 800 VA  จำนวน 2 เครื่อง</t>
  </si>
  <si>
    <t>เลื่อยยนต์ จำนวน 3 เครื่อง</t>
  </si>
  <si>
    <t>เครื่องพิมพ์ Multifunction แบบฉีดหมึกพร้อมติดตั้งถังหมึกพิมพ์ (Ink Tank Printer) จำนวน 1 เครื่อง</t>
  </si>
  <si>
    <t>หม้อแปลงไฟฟ้า ขนาด 1,500 วัตต์ จำนวน 2 เครื่อง</t>
  </si>
  <si>
    <t>ลำโพงบูทูธ จำนวน 2 เครื่อง</t>
  </si>
  <si>
    <t>เก้าอี้ทำงาน ขา 5 แฉก มีพนักพิง จำนวน 3 ตัว, โต๊ะทำงานเหล็ก จำนวน 1 ตัว</t>
  </si>
  <si>
    <t>ปั๊มน้ำหอยโข่งไฟฟ้า 3 แรง จำนวน 2 เครื่อง</t>
  </si>
  <si>
    <t>โครงการแก้ไขปัญหาน้ำท่วมขังถนน หน้าบ้าน นางศรีออน ขันสุธรรม บ้านป่าสักหางเวียง หมู่ที่ 9</t>
  </si>
  <si>
    <t>โครงการปรับปรุงท่อเมนประปา ขนาด 2 นิ้ว บ้านสบคำ หมู่ที่ 5</t>
  </si>
  <si>
    <t>พัดลมติดผนัง 16 นิ้ว จำนวน 2 ตัว</t>
  </si>
  <si>
    <t>เก้าอี้สำนักงาน จำนวน 1 ตัว</t>
  </si>
  <si>
    <t>โครงการติดตั้งป้ายตลาดปลา บ้านเชียงแสนน้อย หมู่ที่ 7</t>
  </si>
  <si>
    <t>ร้าน เฟริสท์ ผ้าม่าน</t>
  </si>
  <si>
    <t>จ้างเหมาก่อสร้างถนนคอนกรีตเสริมเหล็ก รหัสทางหลวงท้องถิ่น ชร.ถ.121-03 ซอย 11 - ท่าน้ำเมียนมา หมู่ที่ 4 บ้านวังลาว ตำบลเวียง กว้าง 5.00 เมตร ยาว 1,775 เมตร หนา 0.15 เมตร หรือมีพื้นที่ไม่น้อยกว่า 8,875.00 ตารางเมตร เทศบาลตำบลเวียง อำเภอเชียงแสน จังหวัดเชียงราย</t>
  </si>
  <si>
    <t>ซื้อรถตักหน้าขุดหลัง ชนิดขับเคลื่อน 4 ล้อ จำนวน 1 คัน</t>
  </si>
  <si>
    <t>โครงการติดตั้งไฟฟ้ากิ่งสาธารณะภายในหมู่บ้าน (Sola cell)  บ้านสบคำ หมู่ที่ 5 จำนวน 22 ชุด</t>
  </si>
  <si>
    <t>จ้างปรับปรุงถนนคอนกรีตเสริมเหล็ก ซอย 2 บ้านสบคำ หมู่ที่ 5</t>
  </si>
  <si>
    <t>โครงการติดตั้งกล้องโทรทัศน์วงจรปิด CCTV ชนิดเครือข่ายแบบมุมมองคงที่สำหรับติดตั้งภายนอกอาคาร บริเวณลานสามเหลี่ยมทองคำ หมู่ที่ 1</t>
  </si>
  <si>
    <t>จัดซื้อครุภัณฑ์สำนักงาน (เครื่องฟอกอากาศ) จำนวน 89 เครื่อง</t>
  </si>
  <si>
    <t>โครงการติดตั้งไฟฟ้ากิ่งสาธารณะภายในหมู่บ้าน (sola cell) ตามแยกในซอย บ้านสบรวก หมู่ที่ 1 จำนวน 9 ชุด</t>
  </si>
  <si>
    <t>หม้อแปลงไฟฟ้า ขนาด 250  kva. พร้อมติดตั้ง จำนวน 1 ชุด</t>
  </si>
  <si>
    <t>ติดตั้งกล้องโทรทัศน์วงจรปิด CCTV ภายในสำนักงานเทศบาลตำบลเวียง จำนวน 16 ชุด</t>
  </si>
  <si>
    <t>ค่าจัดซื้อครุภัณฑ์สนาม (เต้นท์ผ้าใบ) จำนวน 15 หลัง</t>
  </si>
  <si>
    <t>ปรับปรุงซ่อมแซมห้องน้ำ ระบบสุขาภิบาลอาคารสำนักงาน และอาคารสาธารณสุข</t>
  </si>
  <si>
    <t>โครงการติดตั้งไฟฟ้ากิ่งสาธารณะ (Sola cell) ซอย 11 บ้านวังลาว หมู่ที่ 4 จำนวน 5 ชุด</t>
  </si>
  <si>
    <t>โครงการปรับปรุงเสียงตามเสียงภายในหมู่บ้าน บ้านป่าสักหางเวียง หมู่ที่ 9 จำนวน 12 ตัว</t>
  </si>
  <si>
    <t>จ้างเหมาจัดทำเรือไฟ ตามโครงการส่งเสริมการท่องเที่ยวเชิงวัฒนธรรมไหลเรือไฟอำเภอเชียงแสน</t>
  </si>
  <si>
    <t>ค่าจัดซื้อครุภัณฑ์สำนักงาน (พัดลมตั้งพื้นปรับแหงน) จำนวน 25 ตัว</t>
  </si>
  <si>
    <t>ซื้อเครื่องคอมพิวเตอร์ All In One สำหรับงานประมวลผล จำนวน 2 เครื่อง, เครื่องพิมพ์ Multifunction แบบฉีดหมึกพร้อมติดตั้งถังหมึกพิมพ์ (Ink Tank Printer) จำนวน 2 เครื่อง, เครื่องสำรองไฟฟ้า ขนาด 800 VA จำนวน 2 เครื่อง</t>
  </si>
  <si>
    <t>ซื้อครุภัณฑ์สำนักงาน (เก้าอี้เอนกประสงค์) จำนวน 100 ตัว</t>
  </si>
  <si>
    <t>โครงการปรับปรุงเสียงตามสาย บ้านจอมกิตติ หมู่ที่ 6 จำนวน 4 ชุด</t>
  </si>
  <si>
    <t>ซื้อเครื่องคอมพิวเตอร์ สำหรับสำนักงาน (จอแสดงภาพขนาดไม่น้อยกว่า 19 นิ้ว) จำนวน 3 เครื่อง</t>
  </si>
  <si>
    <t>ซื้อเก้าอี้ทำงาน จำนวน 3 ตัว,  ตู้เตี้ยเหล็กบานกระจก จำนวน 2 ตู้, โต๊ะทำงาน ขนาด 4 ฟุต จำนวน 3 ตัว,  โต๊ะวางคอมพิวเตอร์ จำนวน 1 ตัว</t>
  </si>
  <si>
    <t>รถจักรยานต์ยนต์ ขนาด 110 ซีซี แบบเกียร์ธรรมดา จำนวน 1 คัน</t>
  </si>
  <si>
    <t>ตู้คอนโทรลปั๊มน้ำพุ, ตู้เมนไฟฟ้า จำนวน 1 ชุด</t>
  </si>
  <si>
    <t xml:space="preserve">ซื้อเครื่องคอมพิวเตอร์ สำหรับงานประมวลผล แบบที่ 2 จำนวน 1 เครื่อง และเครื่องพิมพ์ Multifunction แบบฉีดหมึกพร้อมติดตั้งถังหมึกพิมพ์ (Ink Tank Printer) จำนวน 1 เครื่อง  </t>
  </si>
  <si>
    <t>ซื้อเครื่องคอมพิวเตอร์สำหรับงานสำนักงาน (จอแสดงภาพขนาดไม่น้อยกว่า 19 นิ้ว) จำนวน 2 เครื่อง</t>
  </si>
  <si>
    <t>ซื้อเครื่องปรับอากาศแบบติดผนัง (ระบบ Inverter) ขนาด 24,000 บีทียู จำนวน 1 เครื่อง</t>
  </si>
  <si>
    <t xml:space="preserve">ซื้อเครื่องพิมพ์ Multifunction แบบฉีดหมึกพร้อมติดตั้งถังหมึกพิมพ์ (Ink Tank Printer) Ink (All-in-one)  จำนวน 1 เครื่อง และเครื่องคอมพิวเตอร์ สำหรับงานประมวลผล แบบที่ 1 จำนวน 1 เครื่อง  </t>
  </si>
  <si>
    <t>ตู้เหล็กบานเลื่อน จำนวน 4 ตู้ และโต๊ะทำงาน จำนวน 1 ตัว</t>
  </si>
  <si>
    <t>เครื่องคอมพิวเตอร์ สำหรับประมวลผล (แบบที่ 1) (สำหรับ ศพด.บ้านสบคำ) จำนวน 1 เครื่อง</t>
  </si>
  <si>
    <t>เครื่องคอมพิวเตอร์ All In One สำหรับงานประมวลผล จำนวน 1 เครื่อง</t>
  </si>
  <si>
    <t>คอมพิวเตอร์โน๊ตบุ๊ค สำหรับประมวลผล (แบบที่ 1) จำนวน 1 เครื่อง</t>
  </si>
  <si>
    <t>ชุดโต๊ะทำงานผู้บริหาร จำนวน 1 ชุด</t>
  </si>
  <si>
    <t>เครื่องเจาะกระดาษและเข้าเล่ม แบบเจาะกระดาษไฟฟ้าและเข้าเล่มมือโยก จำนวน 1 เครื่อง</t>
  </si>
  <si>
    <t>เครื่องฉีดน้ำแรงดันสูง จำนวน 1 เครื่อง</t>
  </si>
  <si>
    <t>โทรทัศน์ แอล อี ดี (LED TV) แบบ smart TV ขนาด 50 นิ้ว จำนวน 1 เครื่อง</t>
  </si>
  <si>
    <t>ซื้อชั้นวางของอเนกประสงค์ จำนวน 1 ตัว และตู้เหล็ก แบบ 2 บาน จำนวน 1 ตู้</t>
  </si>
  <si>
    <t>ตู้เหล็ก แบบกระจกบานเลื่อน จำนวน 2 ตู้</t>
  </si>
  <si>
    <t>ตู้เก็บเอกสารบานเลื่อนกระจก จำนวน 2 ตู้</t>
  </si>
  <si>
    <t>เครื่องตัดหญ้าแบบข้ออ่อน จำนวน 1 เครื่อง</t>
  </si>
  <si>
    <t>โต๊ะทำงาน จำนวน 2 ตัว</t>
  </si>
  <si>
    <t>เครื่องตัดหญ้าแบบข้อเเข็ง จำนวน 1 เครื่อง</t>
  </si>
  <si>
    <t>เก้าอี้สำนักงาน จำนวน 3 ตัว</t>
  </si>
  <si>
    <t>ลำโพงสนาม จำนวน 1 ตัว</t>
  </si>
  <si>
    <t>ปั้มน้ำอัตโนมัติพร้อมติดตั้ง จำนวน 1 ตัว</t>
  </si>
  <si>
    <t>เครื่องสูบน้ำ แบบหอยโข่ง เครื่องยนต์เบนซิน สูบน้ำได้ 1,000 ลิตรต่อนาที ขนาด 5 เเรงม้า จำนวน 1 ตัว</t>
  </si>
  <si>
    <t>พัดลมระบายอากาศ จำนวน 2 ตัว</t>
  </si>
  <si>
    <t>เตียงไม้ ขนาด 3.5 ฟุต จำนวน 1 หลัง</t>
  </si>
  <si>
    <t>จ้างเหมาปรับปรุงระบบไฟฟ้าแรงต่ำภายในสำนักงานเทศบาลตำบลเวียง</t>
  </si>
  <si>
    <t>จัดซื้อหินคลุกเพื่อปรับปรุงถนน บ้านสบรวก ม. 1 และบ้านห้วยเกี๋ยง หมู่ 8 ตำบลเวียง อำเภอเชียงแสน จังหวัดเชียงราย</t>
  </si>
  <si>
    <t>จ้างเหมารถโดยสารไม่ประจำทาง พร้อมน้ำมันเชื้อเพลิง ตามโครงการฝึกอบรมและทัศนศึกษาดูงาน ประจำปีงบประมาณ 2567 จำนวน 2 คัน</t>
  </si>
  <si>
    <t>จัดซื้ออาหารเสริมนม สำหรับปิดภาคเรียน สำหรับนักเรียนในเขตพื้นที่เทศบาลตำบลเวียง</t>
  </si>
  <si>
    <t>จ้างเหมาจัดขบวน และพิธีการสรงน้ำพระธาตุผาเงา</t>
  </si>
  <si>
    <t>จ้างเหมาจัดขบวน และพิธีสรงน้ำพระธาตุจอมกิตติ</t>
  </si>
  <si>
    <t>จ้างเหมาติดตั้งตาข่ายกันนก อาคารสำนักงานเทศบาลตำบลเวียง</t>
  </si>
  <si>
    <t>จัดซื้อวัสดุไฟฟ้าและวิทยุ จำนวน 53 รายการ</t>
  </si>
  <si>
    <t>ซื้อวัสดุอาหารเสริมนม ปิดภาคเรียน โรงเรียนในเขตพื้นที่ เทศบาลตำบลเวียง จำนวน 3 แห่ง</t>
  </si>
  <si>
    <t>จัดซื้อวัสดุสำนักงาน จำนวน 8 รายการ</t>
  </si>
  <si>
    <t xml:space="preserve">จ้างเหมาปรับพื้นที่ลานหลังสำนักงานเทศบาลตำบลเวียง อำเภอเชียงแสน จังหวัดเชียงราย </t>
  </si>
  <si>
    <t>จัดซื้อวัสดุสำนักงาน จำนวน 82 รายการ</t>
  </si>
  <si>
    <t>ซื้อวัสดุไฟฟ้าและวิทยุ จำนวน 5 รายการ</t>
  </si>
  <si>
    <t>ซื้อวัสดุสำนักงาน จำนวน 1 รายการ</t>
  </si>
  <si>
    <t>ซื้อวัสดุน้ำมันเชื่อเพลิงและหล่อลื่น โครงการป้องกันและควบคุมไข้เลือดออก</t>
  </si>
  <si>
    <t>จัดซื้อวัสดุวิทยาศาสตร์หรือการแพทย์ โครงการป้องกันและควบคุมไข้เลือดออก</t>
  </si>
  <si>
    <t>จ้างเหมาจัดทำขบวน ตามโครงการจัดงานมหาสงกรานต์เมืองเชียงแสน</t>
  </si>
  <si>
    <t xml:space="preserve">จัดซื้ออาหารเสริมนม สำหรับเดือน พฤศจิการยน 2566 สำหรับนักเรียนในเขตพื้นที่เทศบาลตำบลเวียง </t>
  </si>
  <si>
    <t>ซื้อวัสดุสำนักงาน (ผ้าม่าน กระเบื้องยาง วอเปเปอร์ พร้อมวัสดุอุปกรณ์ในการติดตั้ง) ของเทศบาลตำบลเวียง อำเภอเชียงแสน จังหวัดเชียงราย</t>
  </si>
  <si>
    <t xml:space="preserve"> ซื้ออาหารเสริม (นม) สำหรับโรงเรียน ในเขตบริการของเทศบาลตำบลเวียง อำเภอเชียงแสน จังหวัดเชียงราย จำนวน 3 โรงเรียน ประจำเดือน มีนาคม 2567 </t>
  </si>
  <si>
    <t>เทศบาลตำบลเวียง</t>
  </si>
  <si>
    <t>เชียงแสน</t>
  </si>
  <si>
    <t>เชียงราย</t>
  </si>
  <si>
    <t>องค์กรปกครองส่วนท้องถิ่น</t>
  </si>
  <si>
    <t>อุดหนุนเฉพาะกิจ</t>
  </si>
  <si>
    <t>สิ้นสุดระยะสัญญา</t>
  </si>
  <si>
    <t>วิธีประกาศเชิญชวนทั่วไป</t>
  </si>
  <si>
    <t>ใช้จ่ายเงินสะสม</t>
  </si>
  <si>
    <t>งบประมาณ</t>
  </si>
  <si>
    <t>อุดหนุนจากหน่วยงานอื่น</t>
  </si>
  <si>
    <t>ปรับปรุงศูนย์พัฒนาเด็กเล็ก สังกัดเทศบาลตำบลเวียง</t>
  </si>
  <si>
    <t>วิธีเฉพาะเจาะจง</t>
  </si>
  <si>
    <t>อุดหนุน</t>
  </si>
  <si>
    <t>เฉพาะเจาะจง</t>
  </si>
  <si>
    <t>e-bibing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</si>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</sst>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409]#,##0.00;\-#,##0.00"/>
    <numFmt numFmtId="188" formatCode="#,##0.00_ ;\-#,##0.00\ 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horizontal="left" vertical="top" wrapText="1" readingOrder="1"/>
      <protection locked="0"/>
    </xf>
    <xf numFmtId="4" fontId="1" fillId="0" borderId="4" xfId="0" applyNumberFormat="1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187" fontId="1" fillId="0" borderId="4" xfId="0" applyNumberFormat="1" applyFont="1" applyFill="1" applyBorder="1" applyAlignment="1" applyProtection="1">
      <alignment vertical="top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1" fillId="0" borderId="4" xfId="0" applyFont="1" applyFill="1" applyBorder="1" applyAlignment="1">
      <alignment vertical="top"/>
    </xf>
    <xf numFmtId="187" fontId="1" fillId="0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4" xfId="0" applyFont="1" applyBorder="1" applyAlignment="1" applyProtection="1">
      <alignment horizontal="left" vertical="top" wrapText="1" readingOrder="1"/>
      <protection locked="0"/>
    </xf>
    <xf numFmtId="4" fontId="1" fillId="0" borderId="4" xfId="0" applyNumberFormat="1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187" fontId="1" fillId="0" borderId="4" xfId="0" applyNumberFormat="1" applyFont="1" applyBorder="1" applyAlignment="1" applyProtection="1">
      <alignment vertical="top" wrapText="1" readingOrder="1"/>
      <protection locked="0"/>
    </xf>
    <xf numFmtId="0" fontId="1" fillId="0" borderId="4" xfId="0" applyFont="1" applyBorder="1" applyAlignment="1" applyProtection="1">
      <alignment vertical="top" wrapText="1" readingOrder="1"/>
      <protection locked="0"/>
    </xf>
    <xf numFmtId="187" fontId="1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7" fillId="0" borderId="4" xfId="0" applyFont="1" applyFill="1" applyBorder="1" applyAlignment="1">
      <alignment vertical="top"/>
    </xf>
    <xf numFmtId="2" fontId="7" fillId="0" borderId="4" xfId="0" applyNumberFormat="1" applyFont="1" applyFill="1" applyBorder="1" applyAlignment="1">
      <alignment vertical="top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4" xfId="0" applyFont="1" applyFill="1" applyBorder="1" applyAlignment="1" applyProtection="1">
      <alignment vertical="top"/>
      <protection locked="0"/>
    </xf>
    <xf numFmtId="0" fontId="7" fillId="0" borderId="4" xfId="0" applyFont="1" applyFill="1" applyBorder="1" applyAlignment="1" applyProtection="1">
      <alignment horizontal="center" vertical="top"/>
      <protection locked="0"/>
    </xf>
    <xf numFmtId="0" fontId="7" fillId="0" borderId="4" xfId="0" applyFont="1" applyFill="1" applyBorder="1" applyAlignment="1" applyProtection="1">
      <alignment horizontal="left" vertical="top" wrapText="1" readingOrder="1"/>
      <protection locked="0"/>
    </xf>
    <xf numFmtId="4" fontId="7" fillId="0" borderId="4" xfId="0" applyNumberFormat="1" applyFont="1" applyFill="1" applyBorder="1" applyAlignment="1" applyProtection="1">
      <alignment vertical="top"/>
      <protection locked="0"/>
    </xf>
    <xf numFmtId="49" fontId="7" fillId="0" borderId="2" xfId="0" applyNumberFormat="1" applyFont="1" applyFill="1" applyBorder="1" applyAlignment="1" applyProtection="1">
      <alignment vertical="top" wrapText="1" readingOrder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  <xf numFmtId="2" fontId="7" fillId="0" borderId="4" xfId="0" applyNumberFormat="1" applyFont="1" applyFill="1" applyBorder="1" applyAlignment="1" applyProtection="1">
      <alignment vertical="top"/>
      <protection locked="0"/>
    </xf>
    <xf numFmtId="188" fontId="7" fillId="0" borderId="4" xfId="0" applyNumberFormat="1" applyFont="1" applyFill="1" applyBorder="1" applyAlignment="1" applyProtection="1">
      <alignment vertical="top"/>
      <protection locked="0"/>
    </xf>
    <xf numFmtId="188" fontId="8" fillId="0" borderId="4" xfId="0" applyNumberFormat="1" applyFont="1" applyFill="1" applyBorder="1" applyAlignment="1" applyProtection="1">
      <alignment vertical="top"/>
      <protection locked="0"/>
    </xf>
  </cellXfs>
  <cellStyles count="1">
    <cellStyle name="ปกติ" xfId="0" builtinId="0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[$-10409]#,##0.00;\-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[$-10409]#,##0.00;\-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indexed="64"/>
        </bottom>
      </border>
      <protection locked="0" hidden="0"/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6"/>
        <color rgb="FFFFFFFF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rgb="FF000000"/>
          <bgColor auto="1"/>
        </patternFill>
      </fill>
      <alignment vertical="top" textRotation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[$-10409]#,##0.00;\-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  <dxf>
      <border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Count="1" headerRowDxfId="107" dataDxfId="106" totalsRowDxfId="104" totalsRowBorderDxfId="105">
  <autoFilter ref="A1:P101" xr:uid="{4559009C-A31B-4452-B84A-9FED4D938B59}"/>
  <sortState xmlns:xlrd2="http://schemas.microsoft.com/office/spreadsheetml/2017/richdata2" ref="A2:P81">
    <sortCondition descending="1" ref="N1:N81"/>
  </sortState>
  <tableColumns count="16">
    <tableColumn id="15" xr3:uid="{8CDAF6CE-16A3-4D3D-BBAC-F36ABEF70839}" name="ที่" dataDxfId="103" totalsRowDxfId="102"/>
    <tableColumn id="1" xr3:uid="{CF8B43C1-A2C8-4BDA-AF43-8FDCA1DB6AB2}" name="ปีงบประมาณ" dataDxfId="101" totalsRowDxfId="100"/>
    <tableColumn id="2" xr3:uid="{41260E27-B01E-4E61-A5B5-803944D4B850}" name="ชื่อหน่วยงาน" dataDxfId="99" totalsRowDxfId="98"/>
    <tableColumn id="3" xr3:uid="{DFB39D79-B17A-498E-B363-4DD346680514}" name="อำเภอ " dataDxfId="97" totalsRowDxfId="96"/>
    <tableColumn id="4" xr3:uid="{54C92E2E-6541-4CFD-9903-92E9996C6674}" name="จังหวัด" dataDxfId="95" totalsRowDxfId="94"/>
    <tableColumn id="5" xr3:uid="{729515B5-C421-4143-BCE9-83CF8420413E}" name="กระทรวง" dataDxfId="93" totalsRowDxfId="92"/>
    <tableColumn id="6" xr3:uid="{F7A8CB68-B35E-477C-8C4E-C9F5D33397B5}" name="ประเภทหน่วยงาน" dataDxfId="91" totalsRowDxfId="90"/>
    <tableColumn id="7" xr3:uid="{B3EC90E2-DF1F-4C72-B0DF-9AAFDE97D040}" name="ชื่อรายการของงานที่ซื้อหรือจ้าง" dataDxfId="89" totalsRowDxfId="88"/>
    <tableColumn id="8" xr3:uid="{3F51C5F9-788D-4CB0-9A7A-ADBE5E2D6CAC}" name="วงเงินงบประมาณที่ได้รับจัดสรร (บาท)" totalsRowFunction="sum" dataDxfId="87" totalsRowDxfId="86"/>
    <tableColumn id="9" xr3:uid="{641CC473-9305-49E5-9ABA-3982CDA6E11F}" name="แหล่งที่มาของงบประมาณ " dataDxfId="85" totalsRowDxfId="84"/>
    <tableColumn id="10" xr3:uid="{31064FCC-377B-4C46-ACB0-FDDCD1FD63AC}" name="สถานะการจัดซื้อจัดจ้าง" dataDxfId="83" totalsRowDxfId="82"/>
    <tableColumn id="16" xr3:uid="{A07D7016-64C6-473B-A300-950EEBE37C25}" name="วิธีการจัดซื้อจัดจ้าง" dataDxfId="81" totalsRowDxfId="80"/>
    <tableColumn id="11" xr3:uid="{B6CDE8B5-5FCC-4485-BD20-786E53D617C4}" name="ราคากลาง (บาท)" totalsRowFunction="sum" dataDxfId="79" totalsRowDxfId="78"/>
    <tableColumn id="12" xr3:uid="{DC773248-5B36-4439-85FE-43BF2969E8AD}" name="ราคาที่ตกลงซื้อหรือจ้าง (บาท)" totalsRowFunction="sum" dataDxfId="77" totalsRowDxfId="76"/>
    <tableColumn id="13" xr3:uid="{2B44AEDE-B487-4F15-B7B1-EA54A5CD81DF}" name="รายชื่อผู้ประกอบการที่ได้รับการคัดเลือก" dataDxfId="75" totalsRowDxfId="74"/>
    <tableColumn id="14" xr3:uid="{15B3D72D-A306-4524-A765-FFECE69F081A}" name="เลขที่โครงการในระบบ e-GP" dataDxfId="73" totalsRowDxfId="7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337416-D7E4-4935-9818-8533580B9531}" name="Table14" displayName="Table14" ref="A1:P102" totalsRowCount="1" headerRowDxfId="35" dataDxfId="34" totalsRowDxfId="33" totalsRowBorderDxfId="32">
  <autoFilter ref="A1:P101" xr:uid="{37337416-D7E4-4935-9818-8533580B9531}"/>
  <sortState xmlns:xlrd2="http://schemas.microsoft.com/office/spreadsheetml/2017/richdata2" ref="A2:P82">
    <sortCondition descending="1" ref="I1:I82"/>
  </sortState>
  <tableColumns count="16">
    <tableColumn id="15" xr3:uid="{A59A2688-1FE5-4D38-B359-BED73061F0B4}" name="ที่" dataDxfId="31" totalsRowDxfId="15"/>
    <tableColumn id="1" xr3:uid="{FC677F5F-3DE0-441F-A3DA-B6364ABFC417}" name="ปีงบประมาณ" dataDxfId="30" totalsRowDxfId="14"/>
    <tableColumn id="2" xr3:uid="{7C3F63F4-B04E-4653-94B3-DA1EFC06454E}" name="ชื่อหน่วยงาน" dataDxfId="29" totalsRowDxfId="13"/>
    <tableColumn id="3" xr3:uid="{1BBA2E9D-0844-47A6-94A0-CF9712AEDD5A}" name="อำเภอ " dataDxfId="28" totalsRowDxfId="12"/>
    <tableColumn id="4" xr3:uid="{44C3DB12-8B7D-41B2-9540-4EEFA2F63BF7}" name="จังหวัด" dataDxfId="27" totalsRowDxfId="11"/>
    <tableColumn id="5" xr3:uid="{61FF7E49-5ADA-4DE4-8DDF-495BAA0810C7}" name="กระทรวง" dataDxfId="26" totalsRowDxfId="10"/>
    <tableColumn id="6" xr3:uid="{F6A18D67-8365-409D-9471-84411106EDCB}" name="ประเภทหน่วยงาน" dataDxfId="25" totalsRowDxfId="9"/>
    <tableColumn id="7" xr3:uid="{788B278C-268B-4D33-939B-BBBBC1BB00F2}" name="ชื่อรายการของงานที่ซื้อหรือจ้าง" dataDxfId="24" totalsRowDxfId="8"/>
    <tableColumn id="8" xr3:uid="{79B12656-5C12-43F1-BA8E-AD385D38FCC8}" name="วงเงินงบประมาณที่ได้รับจัดสรร (บาท)" totalsRowFunction="sum" dataDxfId="23" totalsRowDxfId="7"/>
    <tableColumn id="9" xr3:uid="{9A989BE4-D489-4400-973F-CAEFE96ECEC5}" name="แหล่งที่มาของงบประมาณ " dataDxfId="22" totalsRowDxfId="6"/>
    <tableColumn id="10" xr3:uid="{D36C7AD2-B0D0-4303-B874-6047AE5DBF26}" name="สถานะการจัดซื้อจัดจ้าง" dataDxfId="21" totalsRowDxfId="5"/>
    <tableColumn id="16" xr3:uid="{EE96D4B1-DE3C-4A67-8D01-D6217BEBA576}" name="วิธีการจัดซื้อจัดจ้าง" dataDxfId="20" totalsRowDxfId="4"/>
    <tableColumn id="11" xr3:uid="{69111747-75EE-48D8-B497-C75FDC436A5D}" name="ราคากลาง (บาท)" totalsRowFunction="sum" dataDxfId="19" totalsRowDxfId="3"/>
    <tableColumn id="12" xr3:uid="{AC41EEF0-55C9-401D-94F3-B52136B0A630}" name="ราคาที่ตกลงซื้อหรือจ้าง (บาท)" totalsRowFunction="sum" dataDxfId="18" totalsRowDxfId="2"/>
    <tableColumn id="13" xr3:uid="{F8649CBC-7DC6-40B3-A179-0E52BED1CD5F}" name="รายชื่อผู้ประกอบการที่ได้รับการคัดเลือก" dataDxfId="17" totalsRowDxfId="1"/>
    <tableColumn id="14" xr3:uid="{00260597-DF29-4686-83A8-905DBD96A37A}" name="เลขที่โครงการในระบบ e-GP" dataDxfId="16" totalsRow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D62208-5727-4225-8180-295F83BB29ED}" name="Table13" displayName="Table13" ref="A1:P102" totalsRowCount="1" headerRowDxfId="71" dataDxfId="70" totalsRowDxfId="69" totalsRowBorderDxfId="68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7F4BFCBA-DF4C-4FD4-8B92-1772C987FB4E}" name="ที่" dataDxfId="66" totalsRowDxfId="67"/>
    <tableColumn id="1" xr3:uid="{F34986BA-3516-42B1-BD59-5D4E4C13BEA7}" name="ปีงบประมาณ" dataDxfId="64" totalsRowDxfId="65"/>
    <tableColumn id="2" xr3:uid="{56586D1C-CF31-4DD8-AEAD-2DF61D0D8E99}" name="ชื่อหน่วยงาน" dataDxfId="62" totalsRowDxfId="63"/>
    <tableColumn id="3" xr3:uid="{E22DE143-ED80-4DF4-B2FF-C20570261B87}" name="อำเภอ " dataDxfId="60" totalsRowDxfId="61"/>
    <tableColumn id="4" xr3:uid="{6C597685-2768-4826-8D44-F7D5276F65A9}" name="จังหวัด" dataDxfId="58" totalsRowDxfId="59"/>
    <tableColumn id="5" xr3:uid="{9E18F835-E723-468C-A911-D30BF8ABA08B}" name="กระทรวง" dataDxfId="56" totalsRowDxfId="57"/>
    <tableColumn id="6" xr3:uid="{D4FB08E4-B1E3-41FA-80CC-924364FF5B12}" name="ประเภทหน่วยงาน" dataDxfId="54" totalsRowDxfId="55"/>
    <tableColumn id="7" xr3:uid="{2F75ACB8-9226-41F2-B7D6-5D38217D233D}" name="ชื่อรายการของงานที่ซื้อหรือจ้าง" dataDxfId="52" totalsRowDxfId="53"/>
    <tableColumn id="8" xr3:uid="{428D443D-B0AE-44BE-AD54-4C273A079045}" name="วงเงินงบประมาณที่ได้รับจัดสรร (บาท)" totalsRowFunction="sum" dataDxfId="50" totalsRowDxfId="51"/>
    <tableColumn id="9" xr3:uid="{9DF2E6FB-6EA7-4B5A-805F-B461120BE470}" name="แหล่งที่มาของงบประมาณ " dataDxfId="48" totalsRowDxfId="49"/>
    <tableColumn id="10" xr3:uid="{42840DBA-E220-4005-AB0C-10CC36C2E0A2}" name="สถานะการจัดซื้อจัดจ้าง" dataDxfId="46" totalsRowDxfId="47"/>
    <tableColumn id="16" xr3:uid="{D3951862-ED2B-48D7-9B40-0C0497D65E48}" name="วิธีการจัดซื้อจัดจ้าง" dataDxfId="44" totalsRowDxfId="45"/>
    <tableColumn id="11" xr3:uid="{12D28161-DB04-4D9B-A9B1-9CC617B8D6DE}" name="ราคากลาง (บาท)" totalsRowFunction="sum" dataDxfId="42" totalsRowDxfId="43"/>
    <tableColumn id="12" xr3:uid="{AD4FB39E-D225-4AD1-A38D-AC7895829206}" name="ราคาที่ตกลงซื้อหรือจ้าง (บาท)" totalsRowFunction="sum" dataDxfId="40" totalsRowDxfId="41"/>
    <tableColumn id="13" xr3:uid="{377E40E1-28D7-484A-B969-6CCD8ED62D48}" name="รายชื่อผู้ประกอบการที่ได้รับการคัดเลือก" dataDxfId="38" totalsRowDxfId="39"/>
    <tableColumn id="14" xr3:uid="{5E2144D8-241A-4CE6-9CD5-ED86986B8354}" name="เลขที่โครงการในระบบ e-GP" dataDxfId="36" totalsRowDxfId="3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41"/>
    </row>
    <row r="16" spans="1:4" ht="42" x14ac:dyDescent="0.4">
      <c r="A16" s="6" t="s">
        <v>18</v>
      </c>
      <c r="B16" s="9" t="s">
        <v>1</v>
      </c>
      <c r="C16" s="10" t="s">
        <v>31</v>
      </c>
      <c r="D16" s="41"/>
    </row>
    <row r="17" spans="1:4" ht="168" x14ac:dyDescent="0.4">
      <c r="A17" s="6" t="s">
        <v>19</v>
      </c>
      <c r="B17" s="9" t="s">
        <v>2</v>
      </c>
      <c r="C17" s="11" t="s">
        <v>32</v>
      </c>
      <c r="D17" s="41"/>
    </row>
    <row r="18" spans="1:4" ht="168" x14ac:dyDescent="0.4">
      <c r="A18" s="6" t="s">
        <v>20</v>
      </c>
      <c r="B18" s="9" t="s">
        <v>3</v>
      </c>
      <c r="C18" s="11" t="s">
        <v>35</v>
      </c>
      <c r="D18" s="41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41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41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R109"/>
  <sheetViews>
    <sheetView zoomScale="70" zoomScaleNormal="7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J108" sqref="J108"/>
    </sheetView>
  </sheetViews>
  <sheetFormatPr defaultColWidth="9" defaultRowHeight="21" x14ac:dyDescent="0.25"/>
  <cols>
    <col min="1" max="1" width="6.8984375" style="22" bestFit="1" customWidth="1"/>
    <col min="2" max="2" width="15.3984375" style="22" bestFit="1" customWidth="1"/>
    <col min="3" max="3" width="15.09765625" style="22" bestFit="1" customWidth="1"/>
    <col min="4" max="4" width="11" style="22" bestFit="1" customWidth="1"/>
    <col min="5" max="5" width="10.8984375" style="22" bestFit="1" customWidth="1"/>
    <col min="6" max="6" width="12.5" style="36" bestFit="1" customWidth="1"/>
    <col min="7" max="7" width="20.09765625" style="22" bestFit="1" customWidth="1"/>
    <col min="8" max="8" width="43.3984375" style="25" customWidth="1"/>
    <col min="9" max="9" width="24.5" style="22" customWidth="1"/>
    <col min="10" max="10" width="25.3984375" style="22" bestFit="1" customWidth="1"/>
    <col min="11" max="11" width="22.8984375" style="22" bestFit="1" customWidth="1"/>
    <col min="12" max="12" width="19.59765625" style="22" bestFit="1" customWidth="1"/>
    <col min="13" max="13" width="18.3984375" style="22" bestFit="1" customWidth="1"/>
    <col min="14" max="14" width="28.09765625" style="22" bestFit="1" customWidth="1"/>
    <col min="15" max="15" width="34.59765625" style="25" bestFit="1" customWidth="1"/>
    <col min="16" max="16" width="26.69921875" style="22" bestFit="1" customWidth="1"/>
    <col min="17" max="16384" width="9" style="28"/>
  </cols>
  <sheetData>
    <row r="1" spans="1:16" s="20" customFormat="1" x14ac:dyDescent="0.2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ht="105" x14ac:dyDescent="0.25">
      <c r="A2" s="22">
        <v>1</v>
      </c>
      <c r="B2" s="22">
        <v>2567</v>
      </c>
      <c r="C2" s="22" t="s">
        <v>193</v>
      </c>
      <c r="D2" s="22" t="s">
        <v>194</v>
      </c>
      <c r="E2" s="22" t="s">
        <v>195</v>
      </c>
      <c r="F2" s="36" t="s">
        <v>208</v>
      </c>
      <c r="G2" s="22" t="s">
        <v>196</v>
      </c>
      <c r="H2" s="23" t="s">
        <v>127</v>
      </c>
      <c r="I2" s="24">
        <v>5090000</v>
      </c>
      <c r="J2" s="22" t="s">
        <v>197</v>
      </c>
      <c r="K2" s="25" t="s">
        <v>198</v>
      </c>
      <c r="L2" s="25" t="s">
        <v>199</v>
      </c>
      <c r="M2" s="24">
        <v>5877216.8200000003</v>
      </c>
      <c r="N2" s="26">
        <v>4500000</v>
      </c>
      <c r="O2" s="23" t="s">
        <v>88</v>
      </c>
      <c r="P2" s="27">
        <v>67049010719</v>
      </c>
    </row>
    <row r="3" spans="1:16" x14ac:dyDescent="0.25">
      <c r="A3" s="22">
        <v>2</v>
      </c>
      <c r="B3" s="22">
        <v>2567</v>
      </c>
      <c r="C3" s="22" t="s">
        <v>193</v>
      </c>
      <c r="D3" s="22" t="s">
        <v>194</v>
      </c>
      <c r="E3" s="22" t="s">
        <v>195</v>
      </c>
      <c r="G3" s="22" t="s">
        <v>196</v>
      </c>
      <c r="H3" s="23" t="s">
        <v>128</v>
      </c>
      <c r="I3" s="24">
        <v>3520000</v>
      </c>
      <c r="J3" s="22" t="s">
        <v>200</v>
      </c>
      <c r="K3" s="25" t="s">
        <v>198</v>
      </c>
      <c r="L3" s="25" t="s">
        <v>199</v>
      </c>
      <c r="M3" s="24">
        <v>3520000</v>
      </c>
      <c r="N3" s="26">
        <v>3508000</v>
      </c>
      <c r="O3" s="23" t="s">
        <v>68</v>
      </c>
      <c r="P3" s="27">
        <v>66109019021</v>
      </c>
    </row>
    <row r="4" spans="1:16" ht="42" x14ac:dyDescent="0.25">
      <c r="A4" s="22">
        <v>3</v>
      </c>
      <c r="B4" s="22">
        <v>2567</v>
      </c>
      <c r="C4" s="22" t="s">
        <v>193</v>
      </c>
      <c r="D4" s="22" t="s">
        <v>194</v>
      </c>
      <c r="E4" s="22" t="s">
        <v>195</v>
      </c>
      <c r="G4" s="22" t="s">
        <v>196</v>
      </c>
      <c r="H4" s="23" t="s">
        <v>91</v>
      </c>
      <c r="I4" s="24">
        <v>1520000</v>
      </c>
      <c r="J4" s="22" t="s">
        <v>200</v>
      </c>
      <c r="K4" s="25" t="s">
        <v>198</v>
      </c>
      <c r="L4" s="25" t="s">
        <v>199</v>
      </c>
      <c r="M4" s="24">
        <v>1578048.24</v>
      </c>
      <c r="N4" s="26">
        <v>1099900</v>
      </c>
      <c r="O4" s="23" t="s">
        <v>76</v>
      </c>
      <c r="P4" s="27">
        <v>66119458328</v>
      </c>
    </row>
    <row r="5" spans="1:16" ht="42" x14ac:dyDescent="0.25">
      <c r="A5" s="22">
        <v>4</v>
      </c>
      <c r="B5" s="22">
        <v>2567</v>
      </c>
      <c r="C5" s="22" t="s">
        <v>193</v>
      </c>
      <c r="D5" s="22" t="s">
        <v>194</v>
      </c>
      <c r="E5" s="22" t="s">
        <v>195</v>
      </c>
      <c r="G5" s="22" t="s">
        <v>196</v>
      </c>
      <c r="H5" s="23" t="s">
        <v>129</v>
      </c>
      <c r="I5" s="24">
        <v>748000</v>
      </c>
      <c r="J5" s="22" t="s">
        <v>201</v>
      </c>
      <c r="K5" s="25" t="s">
        <v>198</v>
      </c>
      <c r="L5" s="25" t="s">
        <v>199</v>
      </c>
      <c r="M5" s="24">
        <v>748000</v>
      </c>
      <c r="N5" s="26">
        <v>746200</v>
      </c>
      <c r="O5" s="23" t="s">
        <v>89</v>
      </c>
      <c r="P5" s="27">
        <v>67079427206</v>
      </c>
    </row>
    <row r="6" spans="1:16" ht="42" x14ac:dyDescent="0.25">
      <c r="A6" s="22">
        <v>5</v>
      </c>
      <c r="B6" s="22">
        <v>2567</v>
      </c>
      <c r="C6" s="22" t="s">
        <v>193</v>
      </c>
      <c r="D6" s="22" t="s">
        <v>194</v>
      </c>
      <c r="E6" s="22" t="s">
        <v>195</v>
      </c>
      <c r="G6" s="22" t="s">
        <v>196</v>
      </c>
      <c r="H6" s="23" t="s">
        <v>130</v>
      </c>
      <c r="I6" s="24">
        <v>534000</v>
      </c>
      <c r="J6" s="22" t="s">
        <v>201</v>
      </c>
      <c r="K6" s="25" t="s">
        <v>198</v>
      </c>
      <c r="L6" s="25" t="s">
        <v>199</v>
      </c>
      <c r="M6" s="24">
        <v>546985.43999999994</v>
      </c>
      <c r="N6" s="26">
        <v>500000</v>
      </c>
      <c r="O6" s="23" t="s">
        <v>72</v>
      </c>
      <c r="P6" s="27">
        <v>67039026012</v>
      </c>
    </row>
    <row r="7" spans="1:16" ht="147" x14ac:dyDescent="0.25">
      <c r="A7" s="22">
        <v>6</v>
      </c>
      <c r="B7" s="22">
        <v>2567</v>
      </c>
      <c r="C7" s="22" t="s">
        <v>193</v>
      </c>
      <c r="D7" s="22" t="s">
        <v>194</v>
      </c>
      <c r="E7" s="22" t="s">
        <v>195</v>
      </c>
      <c r="G7" s="22" t="s">
        <v>196</v>
      </c>
      <c r="H7" s="23" t="s">
        <v>106</v>
      </c>
      <c r="I7" s="24">
        <v>500000</v>
      </c>
      <c r="J7" s="22" t="s">
        <v>197</v>
      </c>
      <c r="K7" s="25" t="s">
        <v>198</v>
      </c>
      <c r="L7" s="25" t="s">
        <v>199</v>
      </c>
      <c r="M7" s="24">
        <v>514803.78</v>
      </c>
      <c r="N7" s="26">
        <v>500000</v>
      </c>
      <c r="O7" s="23" t="s">
        <v>72</v>
      </c>
      <c r="P7" s="27">
        <v>67099361615</v>
      </c>
    </row>
    <row r="8" spans="1:16" ht="63" x14ac:dyDescent="0.25">
      <c r="A8" s="22">
        <v>7</v>
      </c>
      <c r="B8" s="22">
        <v>2567</v>
      </c>
      <c r="C8" s="22" t="s">
        <v>193</v>
      </c>
      <c r="D8" s="22" t="s">
        <v>194</v>
      </c>
      <c r="E8" s="22" t="s">
        <v>195</v>
      </c>
      <c r="G8" s="22" t="s">
        <v>196</v>
      </c>
      <c r="H8" s="23" t="s">
        <v>93</v>
      </c>
      <c r="I8" s="24">
        <v>543000</v>
      </c>
      <c r="J8" s="22" t="s">
        <v>201</v>
      </c>
      <c r="K8" s="25" t="s">
        <v>198</v>
      </c>
      <c r="L8" s="25" t="s">
        <v>199</v>
      </c>
      <c r="M8" s="24">
        <v>573387.31999999995</v>
      </c>
      <c r="N8" s="26">
        <v>488789</v>
      </c>
      <c r="O8" s="23" t="s">
        <v>83</v>
      </c>
      <c r="P8" s="27">
        <v>67049282835</v>
      </c>
    </row>
    <row r="9" spans="1:16" x14ac:dyDescent="0.25">
      <c r="A9" s="22">
        <v>8</v>
      </c>
      <c r="B9" s="22">
        <v>2567</v>
      </c>
      <c r="C9" s="22" t="s">
        <v>193</v>
      </c>
      <c r="D9" s="22" t="s">
        <v>194</v>
      </c>
      <c r="E9" s="22" t="s">
        <v>195</v>
      </c>
      <c r="G9" s="22" t="s">
        <v>196</v>
      </c>
      <c r="H9" s="23" t="s">
        <v>90</v>
      </c>
      <c r="I9" s="24">
        <v>487500</v>
      </c>
      <c r="J9" s="22" t="s">
        <v>201</v>
      </c>
      <c r="K9" s="25" t="s">
        <v>198</v>
      </c>
      <c r="L9" s="25" t="s">
        <v>204</v>
      </c>
      <c r="M9" s="24">
        <v>499626.55</v>
      </c>
      <c r="N9" s="26">
        <v>486500</v>
      </c>
      <c r="O9" s="23" t="s">
        <v>72</v>
      </c>
      <c r="P9" s="27">
        <v>66129488184</v>
      </c>
    </row>
    <row r="10" spans="1:16" ht="63" x14ac:dyDescent="0.25">
      <c r="A10" s="22">
        <v>9</v>
      </c>
      <c r="B10" s="22">
        <v>2567</v>
      </c>
      <c r="C10" s="22" t="s">
        <v>193</v>
      </c>
      <c r="D10" s="22" t="s">
        <v>194</v>
      </c>
      <c r="E10" s="22" t="s">
        <v>195</v>
      </c>
      <c r="G10" s="22" t="s">
        <v>196</v>
      </c>
      <c r="H10" s="23" t="s">
        <v>131</v>
      </c>
      <c r="I10" s="24">
        <v>464134</v>
      </c>
      <c r="J10" s="22" t="s">
        <v>201</v>
      </c>
      <c r="K10" s="25" t="s">
        <v>198</v>
      </c>
      <c r="L10" s="25" t="s">
        <v>204</v>
      </c>
      <c r="M10" s="24">
        <v>464134</v>
      </c>
      <c r="N10" s="26">
        <v>464133.9</v>
      </c>
      <c r="O10" s="23" t="s">
        <v>69</v>
      </c>
      <c r="P10" s="27">
        <v>66129424374</v>
      </c>
    </row>
    <row r="11" spans="1:16" ht="42" x14ac:dyDescent="0.25">
      <c r="A11" s="22">
        <v>10</v>
      </c>
      <c r="B11" s="22">
        <v>2567</v>
      </c>
      <c r="C11" s="22" t="s">
        <v>193</v>
      </c>
      <c r="D11" s="22" t="s">
        <v>194</v>
      </c>
      <c r="E11" s="22" t="s">
        <v>195</v>
      </c>
      <c r="G11" s="22" t="s">
        <v>196</v>
      </c>
      <c r="H11" s="23" t="s">
        <v>62</v>
      </c>
      <c r="I11" s="24">
        <v>593000</v>
      </c>
      <c r="J11" s="22" t="s">
        <v>201</v>
      </c>
      <c r="K11" s="25" t="s">
        <v>198</v>
      </c>
      <c r="L11" s="25" t="s">
        <v>199</v>
      </c>
      <c r="M11" s="24">
        <v>583891.81999999995</v>
      </c>
      <c r="N11" s="26">
        <v>430000</v>
      </c>
      <c r="O11" s="23" t="s">
        <v>58</v>
      </c>
      <c r="P11" s="27">
        <v>66109012733</v>
      </c>
    </row>
    <row r="12" spans="1:16" ht="42" x14ac:dyDescent="0.25">
      <c r="A12" s="22">
        <v>11</v>
      </c>
      <c r="B12" s="22">
        <v>2567</v>
      </c>
      <c r="C12" s="22" t="s">
        <v>193</v>
      </c>
      <c r="D12" s="22" t="s">
        <v>194</v>
      </c>
      <c r="E12" s="22" t="s">
        <v>195</v>
      </c>
      <c r="G12" s="22" t="s">
        <v>196</v>
      </c>
      <c r="H12" s="23" t="s">
        <v>107</v>
      </c>
      <c r="I12" s="24">
        <v>391000</v>
      </c>
      <c r="J12" s="22" t="s">
        <v>201</v>
      </c>
      <c r="K12" s="25" t="s">
        <v>198</v>
      </c>
      <c r="L12" s="25" t="s">
        <v>204</v>
      </c>
      <c r="M12" s="24">
        <v>396930.73</v>
      </c>
      <c r="N12" s="26">
        <v>390900</v>
      </c>
      <c r="O12" s="23" t="s">
        <v>87</v>
      </c>
      <c r="P12" s="27">
        <v>67099687790</v>
      </c>
    </row>
    <row r="13" spans="1:16" ht="42" x14ac:dyDescent="0.25">
      <c r="A13" s="22">
        <v>12</v>
      </c>
      <c r="B13" s="22">
        <v>2567</v>
      </c>
      <c r="C13" s="22" t="s">
        <v>193</v>
      </c>
      <c r="D13" s="22" t="s">
        <v>194</v>
      </c>
      <c r="E13" s="22" t="s">
        <v>195</v>
      </c>
      <c r="G13" s="22" t="s">
        <v>196</v>
      </c>
      <c r="H13" s="23" t="s">
        <v>97</v>
      </c>
      <c r="I13" s="24">
        <v>420000</v>
      </c>
      <c r="J13" s="22" t="s">
        <v>201</v>
      </c>
      <c r="K13" s="25" t="s">
        <v>198</v>
      </c>
      <c r="L13" s="25" t="s">
        <v>204</v>
      </c>
      <c r="M13" s="24">
        <v>383095.17</v>
      </c>
      <c r="N13" s="26">
        <v>383060</v>
      </c>
      <c r="O13" s="23" t="s">
        <v>87</v>
      </c>
      <c r="P13" s="27">
        <v>67059586441</v>
      </c>
    </row>
    <row r="14" spans="1:16" ht="42" x14ac:dyDescent="0.25">
      <c r="A14" s="22">
        <v>13</v>
      </c>
      <c r="B14" s="22">
        <v>2567</v>
      </c>
      <c r="C14" s="22" t="s">
        <v>193</v>
      </c>
      <c r="D14" s="22" t="s">
        <v>194</v>
      </c>
      <c r="E14" s="22" t="s">
        <v>195</v>
      </c>
      <c r="G14" s="22" t="s">
        <v>196</v>
      </c>
      <c r="H14" s="23" t="s">
        <v>103</v>
      </c>
      <c r="I14" s="24">
        <v>383000</v>
      </c>
      <c r="J14" s="22" t="s">
        <v>201</v>
      </c>
      <c r="K14" s="25" t="s">
        <v>198</v>
      </c>
      <c r="L14" s="25" t="s">
        <v>204</v>
      </c>
      <c r="M14" s="24">
        <v>383851.63</v>
      </c>
      <c r="N14" s="26">
        <v>382800</v>
      </c>
      <c r="O14" s="23" t="s">
        <v>87</v>
      </c>
      <c r="P14" s="27">
        <v>67079617607</v>
      </c>
    </row>
    <row r="15" spans="1:16" ht="42" x14ac:dyDescent="0.25">
      <c r="A15" s="22">
        <v>14</v>
      </c>
      <c r="B15" s="22">
        <v>2567</v>
      </c>
      <c r="C15" s="22" t="s">
        <v>193</v>
      </c>
      <c r="D15" s="22" t="s">
        <v>194</v>
      </c>
      <c r="E15" s="22" t="s">
        <v>195</v>
      </c>
      <c r="G15" s="22" t="s">
        <v>196</v>
      </c>
      <c r="H15" s="23" t="s">
        <v>105</v>
      </c>
      <c r="I15" s="24">
        <v>381000</v>
      </c>
      <c r="J15" s="22" t="s">
        <v>201</v>
      </c>
      <c r="K15" s="25" t="s">
        <v>198</v>
      </c>
      <c r="L15" s="25" t="s">
        <v>204</v>
      </c>
      <c r="M15" s="24">
        <v>387023.53</v>
      </c>
      <c r="N15" s="26">
        <v>380970</v>
      </c>
      <c r="O15" s="23" t="s">
        <v>83</v>
      </c>
      <c r="P15" s="27">
        <v>67099010381</v>
      </c>
    </row>
    <row r="16" spans="1:16" ht="42" x14ac:dyDescent="0.25">
      <c r="A16" s="22">
        <v>15</v>
      </c>
      <c r="B16" s="22">
        <v>2567</v>
      </c>
      <c r="C16" s="22" t="s">
        <v>193</v>
      </c>
      <c r="D16" s="22" t="s">
        <v>194</v>
      </c>
      <c r="E16" s="22" t="s">
        <v>195</v>
      </c>
      <c r="G16" s="22" t="s">
        <v>196</v>
      </c>
      <c r="H16" s="23" t="s">
        <v>132</v>
      </c>
      <c r="I16" s="24">
        <v>445000</v>
      </c>
      <c r="J16" s="22" t="s">
        <v>201</v>
      </c>
      <c r="K16" s="25" t="s">
        <v>198</v>
      </c>
      <c r="L16" s="25" t="s">
        <v>204</v>
      </c>
      <c r="M16" s="24">
        <v>445000</v>
      </c>
      <c r="N16" s="26">
        <v>440550</v>
      </c>
      <c r="O16" s="23" t="s">
        <v>78</v>
      </c>
      <c r="P16" s="27">
        <v>67049049437</v>
      </c>
    </row>
    <row r="17" spans="1:17" ht="42" x14ac:dyDescent="0.25">
      <c r="A17" s="22">
        <v>16</v>
      </c>
      <c r="B17" s="22">
        <v>2567</v>
      </c>
      <c r="C17" s="22" t="s">
        <v>193</v>
      </c>
      <c r="D17" s="22" t="s">
        <v>194</v>
      </c>
      <c r="E17" s="22" t="s">
        <v>195</v>
      </c>
      <c r="G17" s="22" t="s">
        <v>196</v>
      </c>
      <c r="H17" s="23" t="s">
        <v>133</v>
      </c>
      <c r="I17" s="24">
        <v>306000</v>
      </c>
      <c r="J17" s="22" t="s">
        <v>201</v>
      </c>
      <c r="K17" s="25" t="s">
        <v>198</v>
      </c>
      <c r="L17" s="25" t="s">
        <v>204</v>
      </c>
      <c r="M17" s="24">
        <v>306000</v>
      </c>
      <c r="N17" s="26">
        <v>305901</v>
      </c>
      <c r="O17" s="23" t="s">
        <v>89</v>
      </c>
      <c r="P17" s="27">
        <v>67079595629</v>
      </c>
    </row>
    <row r="18" spans="1:17" ht="42" x14ac:dyDescent="0.25">
      <c r="A18" s="22">
        <v>17</v>
      </c>
      <c r="B18" s="22">
        <v>2567</v>
      </c>
      <c r="C18" s="22" t="s">
        <v>193</v>
      </c>
      <c r="D18" s="22" t="s">
        <v>194</v>
      </c>
      <c r="E18" s="22" t="s">
        <v>195</v>
      </c>
      <c r="G18" s="22" t="s">
        <v>196</v>
      </c>
      <c r="H18" s="23" t="s">
        <v>134</v>
      </c>
      <c r="I18" s="24">
        <v>312200</v>
      </c>
      <c r="J18" s="22" t="s">
        <v>201</v>
      </c>
      <c r="K18" s="25" t="s">
        <v>198</v>
      </c>
      <c r="L18" s="25" t="s">
        <v>204</v>
      </c>
      <c r="M18" s="24">
        <v>263220</v>
      </c>
      <c r="N18" s="26">
        <v>263220</v>
      </c>
      <c r="O18" s="23" t="s">
        <v>65</v>
      </c>
      <c r="P18" s="27">
        <v>66129199405</v>
      </c>
    </row>
    <row r="19" spans="1:17" ht="42" x14ac:dyDescent="0.25">
      <c r="A19" s="22">
        <v>18</v>
      </c>
      <c r="B19" s="22">
        <v>2567</v>
      </c>
      <c r="C19" s="22" t="s">
        <v>193</v>
      </c>
      <c r="D19" s="22" t="s">
        <v>194</v>
      </c>
      <c r="E19" s="22" t="s">
        <v>195</v>
      </c>
      <c r="G19" s="22" t="s">
        <v>196</v>
      </c>
      <c r="H19" s="23" t="s">
        <v>95</v>
      </c>
      <c r="I19" s="24">
        <v>303000</v>
      </c>
      <c r="J19" s="22" t="s">
        <v>201</v>
      </c>
      <c r="K19" s="25" t="s">
        <v>198</v>
      </c>
      <c r="L19" s="25" t="s">
        <v>204</v>
      </c>
      <c r="M19" s="24">
        <v>262799.14</v>
      </c>
      <c r="N19" s="26">
        <v>262790</v>
      </c>
      <c r="O19" s="23" t="s">
        <v>58</v>
      </c>
      <c r="P19" s="27">
        <v>67059071813</v>
      </c>
    </row>
    <row r="20" spans="1:17" ht="42" x14ac:dyDescent="0.25">
      <c r="A20" s="22">
        <v>19</v>
      </c>
      <c r="B20" s="22">
        <v>2567</v>
      </c>
      <c r="C20" s="22" t="s">
        <v>193</v>
      </c>
      <c r="D20" s="22" t="s">
        <v>194</v>
      </c>
      <c r="E20" s="22" t="s">
        <v>195</v>
      </c>
      <c r="G20" s="22" t="s">
        <v>196</v>
      </c>
      <c r="H20" s="23" t="s">
        <v>100</v>
      </c>
      <c r="I20" s="24">
        <v>254000</v>
      </c>
      <c r="J20" s="22" t="s">
        <v>201</v>
      </c>
      <c r="K20" s="25" t="s">
        <v>198</v>
      </c>
      <c r="L20" s="25" t="s">
        <v>204</v>
      </c>
      <c r="M20" s="24">
        <v>255099.55</v>
      </c>
      <c r="N20" s="26">
        <v>254000</v>
      </c>
      <c r="O20" s="23" t="s">
        <v>83</v>
      </c>
      <c r="P20" s="27">
        <v>67059601311</v>
      </c>
    </row>
    <row r="21" spans="1:17" ht="42" x14ac:dyDescent="0.25">
      <c r="A21" s="22">
        <v>20</v>
      </c>
      <c r="B21" s="22">
        <v>2567</v>
      </c>
      <c r="C21" s="22" t="s">
        <v>193</v>
      </c>
      <c r="D21" s="22" t="s">
        <v>194</v>
      </c>
      <c r="E21" s="22" t="s">
        <v>195</v>
      </c>
      <c r="G21" s="22" t="s">
        <v>196</v>
      </c>
      <c r="H21" s="23" t="s">
        <v>135</v>
      </c>
      <c r="I21" s="24">
        <v>253000</v>
      </c>
      <c r="J21" s="22" t="s">
        <v>201</v>
      </c>
      <c r="K21" s="25" t="s">
        <v>198</v>
      </c>
      <c r="L21" s="25" t="s">
        <v>204</v>
      </c>
      <c r="M21" s="24">
        <v>253000</v>
      </c>
      <c r="N21" s="26">
        <v>252011.34</v>
      </c>
      <c r="O21" s="23" t="s">
        <v>82</v>
      </c>
      <c r="P21" s="27">
        <v>67059076676</v>
      </c>
    </row>
    <row r="22" spans="1:17" x14ac:dyDescent="0.25">
      <c r="A22" s="22">
        <v>21</v>
      </c>
      <c r="B22" s="22">
        <v>2567</v>
      </c>
      <c r="C22" s="22" t="s">
        <v>193</v>
      </c>
      <c r="D22" s="22" t="s">
        <v>194</v>
      </c>
      <c r="E22" s="22" t="s">
        <v>195</v>
      </c>
      <c r="G22" s="22" t="s">
        <v>196</v>
      </c>
      <c r="H22" s="23" t="s">
        <v>136</v>
      </c>
      <c r="I22" s="24">
        <v>240750</v>
      </c>
      <c r="J22" s="22" t="s">
        <v>200</v>
      </c>
      <c r="K22" s="25" t="s">
        <v>198</v>
      </c>
      <c r="L22" s="25" t="s">
        <v>204</v>
      </c>
      <c r="M22" s="24">
        <v>240750</v>
      </c>
      <c r="N22" s="26">
        <v>240750</v>
      </c>
      <c r="O22" s="23" t="s">
        <v>77</v>
      </c>
      <c r="P22" s="27">
        <v>67039516816</v>
      </c>
    </row>
    <row r="23" spans="1:17" ht="42" x14ac:dyDescent="0.25">
      <c r="A23" s="22">
        <v>22</v>
      </c>
      <c r="B23" s="22">
        <v>2567</v>
      </c>
      <c r="C23" s="22" t="s">
        <v>193</v>
      </c>
      <c r="D23" s="22" t="s">
        <v>194</v>
      </c>
      <c r="E23" s="22" t="s">
        <v>195</v>
      </c>
      <c r="G23" s="22" t="s">
        <v>196</v>
      </c>
      <c r="H23" s="23" t="s">
        <v>94</v>
      </c>
      <c r="I23" s="24">
        <v>254000</v>
      </c>
      <c r="J23" s="22" t="s">
        <v>201</v>
      </c>
      <c r="K23" s="25" t="s">
        <v>198</v>
      </c>
      <c r="L23" s="25" t="s">
        <v>204</v>
      </c>
      <c r="M23" s="24">
        <v>240494.76</v>
      </c>
      <c r="N23" s="26">
        <v>240490</v>
      </c>
      <c r="O23" s="23" t="s">
        <v>87</v>
      </c>
      <c r="P23" s="27">
        <v>67049389665</v>
      </c>
    </row>
    <row r="24" spans="1:17" ht="42" x14ac:dyDescent="0.25">
      <c r="A24" s="22">
        <v>23</v>
      </c>
      <c r="B24" s="22">
        <v>2567</v>
      </c>
      <c r="C24" s="22" t="s">
        <v>193</v>
      </c>
      <c r="D24" s="22" t="s">
        <v>194</v>
      </c>
      <c r="E24" s="22" t="s">
        <v>195</v>
      </c>
      <c r="G24" s="22" t="s">
        <v>196</v>
      </c>
      <c r="H24" s="23" t="s">
        <v>96</v>
      </c>
      <c r="I24" s="24">
        <v>219000</v>
      </c>
      <c r="J24" s="22" t="s">
        <v>201</v>
      </c>
      <c r="K24" s="25" t="s">
        <v>198</v>
      </c>
      <c r="L24" s="25" t="s">
        <v>204</v>
      </c>
      <c r="M24" s="24">
        <v>199972.09</v>
      </c>
      <c r="N24" s="26">
        <v>199970</v>
      </c>
      <c r="O24" s="23" t="s">
        <v>58</v>
      </c>
      <c r="P24" s="27">
        <v>67059076369</v>
      </c>
      <c r="Q24" s="25"/>
    </row>
    <row r="25" spans="1:17" ht="42" x14ac:dyDescent="0.25">
      <c r="A25" s="22">
        <v>24</v>
      </c>
      <c r="B25" s="22">
        <v>2567</v>
      </c>
      <c r="C25" s="22" t="s">
        <v>193</v>
      </c>
      <c r="D25" s="22" t="s">
        <v>194</v>
      </c>
      <c r="E25" s="22" t="s">
        <v>195</v>
      </c>
      <c r="G25" s="22" t="s">
        <v>196</v>
      </c>
      <c r="H25" s="23" t="s">
        <v>137</v>
      </c>
      <c r="I25" s="24">
        <v>197000</v>
      </c>
      <c r="J25" s="22" t="s">
        <v>201</v>
      </c>
      <c r="K25" s="25" t="s">
        <v>198</v>
      </c>
      <c r="L25" s="25" t="s">
        <v>204</v>
      </c>
      <c r="M25" s="24">
        <v>197887.91</v>
      </c>
      <c r="N25" s="26">
        <v>196900</v>
      </c>
      <c r="O25" s="23" t="s">
        <v>60</v>
      </c>
      <c r="P25" s="27">
        <v>67099691804</v>
      </c>
      <c r="Q25" s="25"/>
    </row>
    <row r="26" spans="1:17" ht="42" x14ac:dyDescent="0.25">
      <c r="A26" s="22">
        <v>25</v>
      </c>
      <c r="B26" s="22">
        <v>2567</v>
      </c>
      <c r="C26" s="22" t="s">
        <v>193</v>
      </c>
      <c r="D26" s="22" t="s">
        <v>194</v>
      </c>
      <c r="E26" s="22" t="s">
        <v>195</v>
      </c>
      <c r="G26" s="22" t="s">
        <v>196</v>
      </c>
      <c r="H26" s="23" t="s">
        <v>99</v>
      </c>
      <c r="I26" s="24">
        <v>183000</v>
      </c>
      <c r="J26" s="22" t="s">
        <v>201</v>
      </c>
      <c r="K26" s="25" t="s">
        <v>198</v>
      </c>
      <c r="L26" s="25" t="s">
        <v>204</v>
      </c>
      <c r="M26" s="24">
        <v>209129.59</v>
      </c>
      <c r="N26" s="26">
        <v>183000</v>
      </c>
      <c r="O26" s="23" t="s">
        <v>83</v>
      </c>
      <c r="P26" s="27">
        <v>67059590550</v>
      </c>
      <c r="Q26" s="25"/>
    </row>
    <row r="27" spans="1:17" ht="42" x14ac:dyDescent="0.25">
      <c r="A27" s="22">
        <v>26</v>
      </c>
      <c r="B27" s="22">
        <v>2567</v>
      </c>
      <c r="C27" s="22" t="s">
        <v>193</v>
      </c>
      <c r="D27" s="22" t="s">
        <v>194</v>
      </c>
      <c r="E27" s="22" t="s">
        <v>195</v>
      </c>
      <c r="G27" s="22" t="s">
        <v>196</v>
      </c>
      <c r="H27" s="23" t="s">
        <v>138</v>
      </c>
      <c r="I27" s="24">
        <v>170000</v>
      </c>
      <c r="J27" s="22" t="s">
        <v>201</v>
      </c>
      <c r="K27" s="25" t="s">
        <v>198</v>
      </c>
      <c r="L27" s="25" t="s">
        <v>204</v>
      </c>
      <c r="M27" s="24">
        <v>170000</v>
      </c>
      <c r="N27" s="26">
        <v>169945</v>
      </c>
      <c r="O27" s="23" t="s">
        <v>89</v>
      </c>
      <c r="P27" s="27">
        <v>67079595095</v>
      </c>
    </row>
    <row r="28" spans="1:17" ht="42" x14ac:dyDescent="0.25">
      <c r="A28" s="22">
        <v>27</v>
      </c>
      <c r="B28" s="22">
        <v>2567</v>
      </c>
      <c r="C28" s="22" t="s">
        <v>193</v>
      </c>
      <c r="D28" s="22" t="s">
        <v>194</v>
      </c>
      <c r="E28" s="22" t="s">
        <v>195</v>
      </c>
      <c r="G28" s="22" t="s">
        <v>196</v>
      </c>
      <c r="H28" s="23" t="s">
        <v>139</v>
      </c>
      <c r="I28" s="24">
        <v>172000</v>
      </c>
      <c r="J28" s="22" t="s">
        <v>201</v>
      </c>
      <c r="K28" s="25" t="s">
        <v>198</v>
      </c>
      <c r="L28" s="25" t="s">
        <v>204</v>
      </c>
      <c r="M28" s="24">
        <v>166492</v>
      </c>
      <c r="N28" s="26">
        <v>166492</v>
      </c>
      <c r="O28" s="23" t="s">
        <v>79</v>
      </c>
      <c r="P28" s="27">
        <v>67029493611</v>
      </c>
      <c r="Q28" s="25"/>
    </row>
    <row r="29" spans="1:17" ht="42" x14ac:dyDescent="0.25">
      <c r="A29" s="22">
        <v>28</v>
      </c>
      <c r="B29" s="22">
        <v>2567</v>
      </c>
      <c r="C29" s="22" t="s">
        <v>193</v>
      </c>
      <c r="D29" s="22" t="s">
        <v>194</v>
      </c>
      <c r="E29" s="22" t="s">
        <v>195</v>
      </c>
      <c r="G29" s="22" t="s">
        <v>196</v>
      </c>
      <c r="H29" s="23" t="s">
        <v>140</v>
      </c>
      <c r="I29" s="24">
        <v>165000</v>
      </c>
      <c r="J29" s="22" t="s">
        <v>202</v>
      </c>
      <c r="K29" s="25" t="s">
        <v>198</v>
      </c>
      <c r="L29" s="25" t="s">
        <v>204</v>
      </c>
      <c r="M29" s="24">
        <v>165000</v>
      </c>
      <c r="N29" s="26">
        <f>+N89+N90</f>
        <v>260000</v>
      </c>
      <c r="O29" s="23" t="s">
        <v>56</v>
      </c>
      <c r="P29" s="27">
        <v>66109350475</v>
      </c>
    </row>
    <row r="30" spans="1:17" ht="63" x14ac:dyDescent="0.25">
      <c r="A30" s="22">
        <v>29</v>
      </c>
      <c r="B30" s="22">
        <v>2567</v>
      </c>
      <c r="C30" s="22" t="s">
        <v>193</v>
      </c>
      <c r="D30" s="22" t="s">
        <v>194</v>
      </c>
      <c r="E30" s="22" t="s">
        <v>195</v>
      </c>
      <c r="G30" s="22" t="s">
        <v>196</v>
      </c>
      <c r="H30" s="23" t="s">
        <v>104</v>
      </c>
      <c r="I30" s="24">
        <v>154000</v>
      </c>
      <c r="J30" s="22" t="s">
        <v>201</v>
      </c>
      <c r="K30" s="25" t="s">
        <v>198</v>
      </c>
      <c r="L30" s="25" t="s">
        <v>204</v>
      </c>
      <c r="M30" s="24">
        <v>154195.42000000001</v>
      </c>
      <c r="N30" s="26">
        <v>153950</v>
      </c>
      <c r="O30" s="23" t="s">
        <v>83</v>
      </c>
      <c r="P30" s="27">
        <v>67099008957</v>
      </c>
    </row>
    <row r="31" spans="1:17" ht="42" x14ac:dyDescent="0.25">
      <c r="A31" s="22">
        <v>30</v>
      </c>
      <c r="B31" s="22">
        <v>2567</v>
      </c>
      <c r="C31" s="22" t="s">
        <v>193</v>
      </c>
      <c r="D31" s="22" t="s">
        <v>194</v>
      </c>
      <c r="E31" s="22" t="s">
        <v>195</v>
      </c>
      <c r="G31" s="22" t="s">
        <v>196</v>
      </c>
      <c r="H31" s="23" t="s">
        <v>92</v>
      </c>
      <c r="I31" s="24">
        <v>150000</v>
      </c>
      <c r="J31" s="22" t="s">
        <v>201</v>
      </c>
      <c r="K31" s="25" t="s">
        <v>198</v>
      </c>
      <c r="L31" s="25" t="s">
        <v>204</v>
      </c>
      <c r="M31" s="24">
        <v>151083.51</v>
      </c>
      <c r="N31" s="26">
        <v>149950</v>
      </c>
      <c r="O31" s="23" t="s">
        <v>58</v>
      </c>
      <c r="P31" s="27">
        <v>67039520632</v>
      </c>
      <c r="Q31" s="25"/>
    </row>
    <row r="32" spans="1:17" ht="42" x14ac:dyDescent="0.25">
      <c r="A32" s="22">
        <v>31</v>
      </c>
      <c r="B32" s="22">
        <v>2567</v>
      </c>
      <c r="C32" s="22" t="s">
        <v>193</v>
      </c>
      <c r="D32" s="22" t="s">
        <v>194</v>
      </c>
      <c r="E32" s="22" t="s">
        <v>195</v>
      </c>
      <c r="G32" s="22" t="s">
        <v>196</v>
      </c>
      <c r="H32" s="23" t="s">
        <v>98</v>
      </c>
      <c r="I32" s="24">
        <v>134000</v>
      </c>
      <c r="J32" s="22" t="s">
        <v>201</v>
      </c>
      <c r="K32" s="25" t="s">
        <v>198</v>
      </c>
      <c r="L32" s="25" t="s">
        <v>204</v>
      </c>
      <c r="M32" s="24">
        <v>112227.47</v>
      </c>
      <c r="N32" s="26">
        <v>112220</v>
      </c>
      <c r="O32" s="23" t="s">
        <v>83</v>
      </c>
      <c r="P32" s="27">
        <v>67059588427</v>
      </c>
      <c r="Q32" s="25"/>
    </row>
    <row r="33" spans="1:17" ht="42" x14ac:dyDescent="0.25">
      <c r="A33" s="22">
        <v>32</v>
      </c>
      <c r="B33" s="22">
        <v>2567</v>
      </c>
      <c r="C33" s="22" t="s">
        <v>193</v>
      </c>
      <c r="D33" s="22" t="s">
        <v>194</v>
      </c>
      <c r="E33" s="22" t="s">
        <v>195</v>
      </c>
      <c r="G33" s="22" t="s">
        <v>196</v>
      </c>
      <c r="H33" s="23" t="s">
        <v>101</v>
      </c>
      <c r="I33" s="24">
        <v>108000</v>
      </c>
      <c r="J33" s="22" t="s">
        <v>201</v>
      </c>
      <c r="K33" s="25" t="s">
        <v>198</v>
      </c>
      <c r="L33" s="25" t="s">
        <v>204</v>
      </c>
      <c r="M33" s="24">
        <v>115181.48</v>
      </c>
      <c r="N33" s="26">
        <v>108000</v>
      </c>
      <c r="O33" s="23" t="s">
        <v>83</v>
      </c>
      <c r="P33" s="27">
        <v>67079263161</v>
      </c>
      <c r="Q33" s="25"/>
    </row>
    <row r="34" spans="1:17" x14ac:dyDescent="0.25">
      <c r="A34" s="22">
        <v>33</v>
      </c>
      <c r="B34" s="22">
        <v>2567</v>
      </c>
      <c r="C34" s="22" t="s">
        <v>193</v>
      </c>
      <c r="D34" s="22" t="s">
        <v>194</v>
      </c>
      <c r="E34" s="22" t="s">
        <v>195</v>
      </c>
      <c r="G34" s="22" t="s">
        <v>196</v>
      </c>
      <c r="H34" s="23" t="s">
        <v>203</v>
      </c>
      <c r="I34" s="24">
        <v>100000</v>
      </c>
      <c r="J34" s="22" t="s">
        <v>201</v>
      </c>
      <c r="K34" s="25" t="s">
        <v>198</v>
      </c>
      <c r="L34" s="25" t="s">
        <v>204</v>
      </c>
      <c r="M34" s="24">
        <v>85525.37</v>
      </c>
      <c r="N34" s="26">
        <v>85500</v>
      </c>
      <c r="O34" s="23" t="s">
        <v>60</v>
      </c>
      <c r="P34" s="27">
        <v>67099716352</v>
      </c>
      <c r="Q34" s="25"/>
    </row>
    <row r="35" spans="1:17" ht="42" x14ac:dyDescent="0.25">
      <c r="A35" s="22">
        <v>34</v>
      </c>
      <c r="B35" s="22">
        <v>2567</v>
      </c>
      <c r="C35" s="22" t="s">
        <v>193</v>
      </c>
      <c r="D35" s="22" t="s">
        <v>194</v>
      </c>
      <c r="E35" s="22" t="s">
        <v>195</v>
      </c>
      <c r="G35" s="22" t="s">
        <v>196</v>
      </c>
      <c r="H35" s="23" t="s">
        <v>141</v>
      </c>
      <c r="I35" s="24">
        <v>83750</v>
      </c>
      <c r="J35" s="22" t="s">
        <v>200</v>
      </c>
      <c r="K35" s="25" t="s">
        <v>198</v>
      </c>
      <c r="L35" s="25" t="s">
        <v>204</v>
      </c>
      <c r="M35" s="24">
        <v>83750</v>
      </c>
      <c r="N35" s="26">
        <v>83750</v>
      </c>
      <c r="O35" s="23" t="s">
        <v>63</v>
      </c>
      <c r="P35" s="27">
        <v>67039544598</v>
      </c>
    </row>
    <row r="36" spans="1:17" ht="42" x14ac:dyDescent="0.25">
      <c r="A36" s="22">
        <v>35</v>
      </c>
      <c r="B36" s="22">
        <v>2567</v>
      </c>
      <c r="C36" s="22" t="s">
        <v>193</v>
      </c>
      <c r="D36" s="22" t="s">
        <v>194</v>
      </c>
      <c r="E36" s="22" t="s">
        <v>195</v>
      </c>
      <c r="G36" s="22" t="s">
        <v>196</v>
      </c>
      <c r="H36" s="23" t="s">
        <v>102</v>
      </c>
      <c r="I36" s="24">
        <v>81000</v>
      </c>
      <c r="J36" s="22" t="s">
        <v>201</v>
      </c>
      <c r="K36" s="25" t="s">
        <v>198</v>
      </c>
      <c r="L36" s="25" t="s">
        <v>204</v>
      </c>
      <c r="M36" s="24">
        <v>85212.83</v>
      </c>
      <c r="N36" s="26">
        <v>81000</v>
      </c>
      <c r="O36" s="23" t="s">
        <v>83</v>
      </c>
      <c r="P36" s="27">
        <v>67089288617</v>
      </c>
    </row>
    <row r="37" spans="1:17" x14ac:dyDescent="0.25">
      <c r="A37" s="22">
        <v>36</v>
      </c>
      <c r="B37" s="22">
        <v>2567</v>
      </c>
      <c r="C37" s="22" t="s">
        <v>193</v>
      </c>
      <c r="D37" s="22" t="s">
        <v>194</v>
      </c>
      <c r="E37" s="22" t="s">
        <v>195</v>
      </c>
      <c r="G37" s="22" t="s">
        <v>196</v>
      </c>
      <c r="H37" s="23" t="s">
        <v>143</v>
      </c>
      <c r="I37" s="24">
        <v>74000</v>
      </c>
      <c r="J37" s="22" t="s">
        <v>201</v>
      </c>
      <c r="K37" s="25" t="s">
        <v>198</v>
      </c>
      <c r="L37" s="25" t="s">
        <v>204</v>
      </c>
      <c r="M37" s="24">
        <v>74000</v>
      </c>
      <c r="N37" s="26">
        <v>74000</v>
      </c>
      <c r="O37" s="23" t="s">
        <v>75</v>
      </c>
      <c r="P37" s="27">
        <v>67039542023</v>
      </c>
    </row>
    <row r="38" spans="1:17" ht="105" x14ac:dyDescent="0.25">
      <c r="A38" s="22">
        <v>37</v>
      </c>
      <c r="B38" s="22">
        <v>2567</v>
      </c>
      <c r="C38" s="22" t="s">
        <v>193</v>
      </c>
      <c r="D38" s="22" t="s">
        <v>194</v>
      </c>
      <c r="E38" s="22" t="s">
        <v>195</v>
      </c>
      <c r="G38" s="22" t="s">
        <v>196</v>
      </c>
      <c r="H38" s="23" t="s">
        <v>142</v>
      </c>
      <c r="I38" s="24">
        <v>69000</v>
      </c>
      <c r="J38" s="22" t="s">
        <v>201</v>
      </c>
      <c r="K38" s="25" t="s">
        <v>198</v>
      </c>
      <c r="L38" s="25" t="s">
        <v>204</v>
      </c>
      <c r="M38" s="24">
        <v>69000</v>
      </c>
      <c r="N38" s="26">
        <v>69000</v>
      </c>
      <c r="O38" s="23" t="s">
        <v>57</v>
      </c>
      <c r="P38" s="27">
        <v>66129123283</v>
      </c>
    </row>
    <row r="39" spans="1:17" ht="42" x14ac:dyDescent="0.25">
      <c r="A39" s="22">
        <v>38</v>
      </c>
      <c r="B39" s="22">
        <v>2567</v>
      </c>
      <c r="C39" s="22" t="s">
        <v>193</v>
      </c>
      <c r="D39" s="22" t="s">
        <v>194</v>
      </c>
      <c r="E39" s="22" t="s">
        <v>195</v>
      </c>
      <c r="G39" s="22" t="s">
        <v>196</v>
      </c>
      <c r="H39" s="23" t="s">
        <v>144</v>
      </c>
      <c r="I39" s="24">
        <v>62000</v>
      </c>
      <c r="J39" s="22" t="s">
        <v>201</v>
      </c>
      <c r="K39" s="25" t="s">
        <v>198</v>
      </c>
      <c r="L39" s="25" t="s">
        <v>204</v>
      </c>
      <c r="M39" s="24">
        <v>62049.3</v>
      </c>
      <c r="N39" s="26">
        <v>62000</v>
      </c>
      <c r="O39" s="23" t="s">
        <v>59</v>
      </c>
      <c r="P39" s="27">
        <v>66119144235</v>
      </c>
      <c r="Q39" s="25"/>
    </row>
    <row r="40" spans="1:17" ht="42" x14ac:dyDescent="0.25">
      <c r="A40" s="22">
        <v>39</v>
      </c>
      <c r="B40" s="22">
        <v>2567</v>
      </c>
      <c r="C40" s="22" t="s">
        <v>193</v>
      </c>
      <c r="D40" s="22" t="s">
        <v>194</v>
      </c>
      <c r="E40" s="22" t="s">
        <v>195</v>
      </c>
      <c r="G40" s="22" t="s">
        <v>196</v>
      </c>
      <c r="H40" s="23" t="s">
        <v>145</v>
      </c>
      <c r="I40" s="24">
        <v>60000</v>
      </c>
      <c r="J40" s="22" t="s">
        <v>201</v>
      </c>
      <c r="K40" s="25" t="s">
        <v>198</v>
      </c>
      <c r="L40" s="25" t="s">
        <v>204</v>
      </c>
      <c r="M40" s="24">
        <v>60000</v>
      </c>
      <c r="N40" s="26">
        <v>60000</v>
      </c>
      <c r="O40" s="23" t="s">
        <v>57</v>
      </c>
      <c r="P40" s="27">
        <v>66119143745</v>
      </c>
      <c r="Q40" s="25"/>
    </row>
    <row r="41" spans="1:17" ht="63" x14ac:dyDescent="0.25">
      <c r="A41" s="22">
        <v>40</v>
      </c>
      <c r="B41" s="22">
        <v>2567</v>
      </c>
      <c r="C41" s="22" t="s">
        <v>193</v>
      </c>
      <c r="D41" s="22" t="s">
        <v>194</v>
      </c>
      <c r="E41" s="22" t="s">
        <v>195</v>
      </c>
      <c r="G41" s="22" t="s">
        <v>196</v>
      </c>
      <c r="H41" s="23" t="s">
        <v>146</v>
      </c>
      <c r="I41" s="24">
        <v>54270</v>
      </c>
      <c r="J41" s="22" t="s">
        <v>201</v>
      </c>
      <c r="K41" s="25" t="s">
        <v>198</v>
      </c>
      <c r="L41" s="25" t="s">
        <v>204</v>
      </c>
      <c r="M41" s="24">
        <v>54270</v>
      </c>
      <c r="N41" s="26">
        <v>54270</v>
      </c>
      <c r="O41" s="23" t="s">
        <v>63</v>
      </c>
      <c r="P41" s="27">
        <v>66129462633</v>
      </c>
      <c r="Q41" s="25"/>
    </row>
    <row r="42" spans="1:17" ht="63" x14ac:dyDescent="0.25">
      <c r="A42" s="22">
        <v>41</v>
      </c>
      <c r="B42" s="22">
        <v>2567</v>
      </c>
      <c r="C42" s="22" t="s">
        <v>193</v>
      </c>
      <c r="D42" s="22" t="s">
        <v>194</v>
      </c>
      <c r="E42" s="22" t="s">
        <v>195</v>
      </c>
      <c r="G42" s="22" t="s">
        <v>196</v>
      </c>
      <c r="H42" s="23" t="s">
        <v>70</v>
      </c>
      <c r="I42" s="24">
        <v>54000</v>
      </c>
      <c r="J42" s="22" t="s">
        <v>201</v>
      </c>
      <c r="K42" s="25" t="s">
        <v>198</v>
      </c>
      <c r="L42" s="25" t="s">
        <v>204</v>
      </c>
      <c r="M42" s="24">
        <v>54000</v>
      </c>
      <c r="N42" s="26">
        <v>54000</v>
      </c>
      <c r="O42" s="23" t="s">
        <v>57</v>
      </c>
      <c r="P42" s="27">
        <v>66129124852</v>
      </c>
      <c r="Q42" s="25"/>
    </row>
    <row r="43" spans="1:17" ht="42" x14ac:dyDescent="0.25">
      <c r="A43" s="22">
        <v>42</v>
      </c>
      <c r="B43" s="22">
        <v>2567</v>
      </c>
      <c r="C43" s="22" t="s">
        <v>193</v>
      </c>
      <c r="D43" s="22" t="s">
        <v>194</v>
      </c>
      <c r="E43" s="22" t="s">
        <v>195</v>
      </c>
      <c r="G43" s="22" t="s">
        <v>196</v>
      </c>
      <c r="H43" s="23" t="s">
        <v>71</v>
      </c>
      <c r="I43" s="24">
        <v>48000</v>
      </c>
      <c r="J43" s="22" t="s">
        <v>201</v>
      </c>
      <c r="K43" s="25" t="s">
        <v>198</v>
      </c>
      <c r="L43" s="25" t="s">
        <v>204</v>
      </c>
      <c r="M43" s="24">
        <v>48000</v>
      </c>
      <c r="N43" s="26">
        <v>48000</v>
      </c>
      <c r="O43" s="23" t="s">
        <v>57</v>
      </c>
      <c r="P43" s="27">
        <v>66129122330</v>
      </c>
      <c r="Q43" s="25"/>
    </row>
    <row r="44" spans="1:17" ht="42" x14ac:dyDescent="0.25">
      <c r="A44" s="22">
        <v>43</v>
      </c>
      <c r="B44" s="22">
        <v>2567</v>
      </c>
      <c r="C44" s="22" t="s">
        <v>193</v>
      </c>
      <c r="D44" s="22" t="s">
        <v>194</v>
      </c>
      <c r="E44" s="22" t="s">
        <v>195</v>
      </c>
      <c r="G44" s="22" t="s">
        <v>196</v>
      </c>
      <c r="H44" s="23" t="s">
        <v>147</v>
      </c>
      <c r="I44" s="24">
        <v>43500</v>
      </c>
      <c r="J44" s="22" t="s">
        <v>201</v>
      </c>
      <c r="K44" s="25" t="s">
        <v>198</v>
      </c>
      <c r="L44" s="25" t="s">
        <v>204</v>
      </c>
      <c r="M44" s="24">
        <v>43500</v>
      </c>
      <c r="N44" s="26">
        <v>43500</v>
      </c>
      <c r="O44" s="23" t="s">
        <v>74</v>
      </c>
      <c r="P44" s="27">
        <v>67029298397</v>
      </c>
      <c r="Q44" s="25"/>
    </row>
    <row r="45" spans="1:17" x14ac:dyDescent="0.25">
      <c r="A45" s="22">
        <v>44</v>
      </c>
      <c r="B45" s="22">
        <v>2567</v>
      </c>
      <c r="C45" s="22" t="s">
        <v>193</v>
      </c>
      <c r="D45" s="22" t="s">
        <v>194</v>
      </c>
      <c r="E45" s="22" t="s">
        <v>195</v>
      </c>
      <c r="G45" s="22" t="s">
        <v>196</v>
      </c>
      <c r="H45" s="23" t="s">
        <v>148</v>
      </c>
      <c r="I45" s="24">
        <v>41088</v>
      </c>
      <c r="J45" s="22" t="s">
        <v>201</v>
      </c>
      <c r="K45" s="25" t="s">
        <v>198</v>
      </c>
      <c r="L45" s="25" t="s">
        <v>204</v>
      </c>
      <c r="M45" s="24">
        <v>41088</v>
      </c>
      <c r="N45" s="26">
        <v>41088</v>
      </c>
      <c r="O45" s="23" t="s">
        <v>64</v>
      </c>
      <c r="P45" s="27">
        <v>67069143638</v>
      </c>
      <c r="Q45" s="25"/>
    </row>
    <row r="46" spans="1:17" ht="84" x14ac:dyDescent="0.25">
      <c r="A46" s="22">
        <v>45</v>
      </c>
      <c r="B46" s="22">
        <v>2567</v>
      </c>
      <c r="C46" s="22" t="s">
        <v>193</v>
      </c>
      <c r="D46" s="22" t="s">
        <v>194</v>
      </c>
      <c r="E46" s="22" t="s">
        <v>195</v>
      </c>
      <c r="G46" s="22" t="s">
        <v>196</v>
      </c>
      <c r="H46" s="23" t="s">
        <v>149</v>
      </c>
      <c r="I46" s="24">
        <v>40000</v>
      </c>
      <c r="J46" s="22" t="s">
        <v>201</v>
      </c>
      <c r="K46" s="25" t="s">
        <v>198</v>
      </c>
      <c r="L46" s="25" t="s">
        <v>204</v>
      </c>
      <c r="M46" s="24">
        <v>40000</v>
      </c>
      <c r="N46" s="26">
        <v>40000</v>
      </c>
      <c r="O46" s="23" t="s">
        <v>57</v>
      </c>
      <c r="P46" s="27">
        <v>66119143991</v>
      </c>
      <c r="Q46" s="25"/>
    </row>
    <row r="47" spans="1:17" ht="42" x14ac:dyDescent="0.25">
      <c r="A47" s="22">
        <v>46</v>
      </c>
      <c r="B47" s="22">
        <v>2567</v>
      </c>
      <c r="C47" s="22" t="s">
        <v>193</v>
      </c>
      <c r="D47" s="22" t="s">
        <v>194</v>
      </c>
      <c r="E47" s="22" t="s">
        <v>195</v>
      </c>
      <c r="G47" s="22" t="s">
        <v>196</v>
      </c>
      <c r="H47" s="23" t="s">
        <v>150</v>
      </c>
      <c r="I47" s="24">
        <v>40000</v>
      </c>
      <c r="J47" s="22" t="s">
        <v>201</v>
      </c>
      <c r="K47" s="25" t="s">
        <v>198</v>
      </c>
      <c r="L47" s="25" t="s">
        <v>204</v>
      </c>
      <c r="M47" s="24">
        <v>40000</v>
      </c>
      <c r="N47" s="26">
        <v>40000</v>
      </c>
      <c r="O47" s="23" t="s">
        <v>57</v>
      </c>
      <c r="P47" s="27">
        <v>67039130122</v>
      </c>
      <c r="Q47" s="25"/>
    </row>
    <row r="48" spans="1:17" ht="42" x14ac:dyDescent="0.25">
      <c r="A48" s="22">
        <v>47</v>
      </c>
      <c r="B48" s="22">
        <v>2567</v>
      </c>
      <c r="C48" s="22" t="s">
        <v>193</v>
      </c>
      <c r="D48" s="22" t="s">
        <v>194</v>
      </c>
      <c r="E48" s="22" t="s">
        <v>195</v>
      </c>
      <c r="G48" s="22" t="s">
        <v>196</v>
      </c>
      <c r="H48" s="23" t="s">
        <v>151</v>
      </c>
      <c r="I48" s="24">
        <v>37900</v>
      </c>
      <c r="J48" s="22" t="s">
        <v>201</v>
      </c>
      <c r="K48" s="25" t="s">
        <v>198</v>
      </c>
      <c r="L48" s="25" t="s">
        <v>204</v>
      </c>
      <c r="M48" s="24">
        <v>37900</v>
      </c>
      <c r="N48" s="26">
        <v>37500</v>
      </c>
      <c r="O48" s="23" t="s">
        <v>86</v>
      </c>
      <c r="P48" s="27">
        <v>67069143406</v>
      </c>
    </row>
    <row r="49" spans="1:16" ht="84" x14ac:dyDescent="0.25">
      <c r="A49" s="22">
        <v>48</v>
      </c>
      <c r="B49" s="22">
        <v>2567</v>
      </c>
      <c r="C49" s="22" t="s">
        <v>193</v>
      </c>
      <c r="D49" s="22" t="s">
        <v>194</v>
      </c>
      <c r="E49" s="22" t="s">
        <v>195</v>
      </c>
      <c r="G49" s="22" t="s">
        <v>196</v>
      </c>
      <c r="H49" s="23" t="s">
        <v>152</v>
      </c>
      <c r="I49" s="24">
        <v>32000</v>
      </c>
      <c r="J49" s="22" t="s">
        <v>201</v>
      </c>
      <c r="K49" s="25" t="s">
        <v>198</v>
      </c>
      <c r="L49" s="25" t="s">
        <v>204</v>
      </c>
      <c r="M49" s="24">
        <v>32000</v>
      </c>
      <c r="N49" s="26">
        <v>32000</v>
      </c>
      <c r="O49" s="23" t="s">
        <v>57</v>
      </c>
      <c r="P49" s="27">
        <v>66129123016</v>
      </c>
    </row>
    <row r="50" spans="1:16" x14ac:dyDescent="0.25">
      <c r="A50" s="22">
        <v>49</v>
      </c>
      <c r="B50" s="22">
        <v>2567</v>
      </c>
      <c r="C50" s="22" t="s">
        <v>193</v>
      </c>
      <c r="D50" s="22" t="s">
        <v>194</v>
      </c>
      <c r="E50" s="22" t="s">
        <v>195</v>
      </c>
      <c r="G50" s="22" t="s">
        <v>196</v>
      </c>
      <c r="H50" s="23" t="s">
        <v>120</v>
      </c>
      <c r="I50" s="24">
        <v>27600</v>
      </c>
      <c r="J50" s="22" t="s">
        <v>201</v>
      </c>
      <c r="K50" s="25" t="s">
        <v>198</v>
      </c>
      <c r="L50" s="25" t="s">
        <v>204</v>
      </c>
      <c r="M50" s="24">
        <v>27600</v>
      </c>
      <c r="N50" s="26">
        <v>27600</v>
      </c>
      <c r="O50" s="23" t="s">
        <v>108</v>
      </c>
      <c r="P50" s="27">
        <v>67069150432</v>
      </c>
    </row>
    <row r="51" spans="1:16" x14ac:dyDescent="0.25">
      <c r="A51" s="22">
        <v>50</v>
      </c>
      <c r="B51" s="22">
        <v>2567</v>
      </c>
      <c r="C51" s="22" t="s">
        <v>193</v>
      </c>
      <c r="D51" s="22" t="s">
        <v>194</v>
      </c>
      <c r="E51" s="22" t="s">
        <v>195</v>
      </c>
      <c r="G51" s="22" t="s">
        <v>196</v>
      </c>
      <c r="H51" s="23" t="s">
        <v>153</v>
      </c>
      <c r="I51" s="24">
        <v>27500</v>
      </c>
      <c r="J51" s="22" t="s">
        <v>201</v>
      </c>
      <c r="K51" s="25" t="s">
        <v>198</v>
      </c>
      <c r="L51" s="25" t="s">
        <v>204</v>
      </c>
      <c r="M51" s="24">
        <v>27500</v>
      </c>
      <c r="N51" s="26">
        <v>27500</v>
      </c>
      <c r="O51" s="23" t="s">
        <v>63</v>
      </c>
      <c r="P51" s="27">
        <v>66129429476</v>
      </c>
    </row>
    <row r="52" spans="1:16" ht="63" x14ac:dyDescent="0.25">
      <c r="A52" s="22">
        <v>51</v>
      </c>
      <c r="B52" s="22">
        <v>2567</v>
      </c>
      <c r="C52" s="22" t="s">
        <v>193</v>
      </c>
      <c r="D52" s="22" t="s">
        <v>194</v>
      </c>
      <c r="E52" s="22" t="s">
        <v>195</v>
      </c>
      <c r="G52" s="22" t="s">
        <v>196</v>
      </c>
      <c r="H52" s="23" t="s">
        <v>114</v>
      </c>
      <c r="I52" s="24">
        <v>25000</v>
      </c>
      <c r="J52" s="22" t="s">
        <v>201</v>
      </c>
      <c r="K52" s="25" t="s">
        <v>198</v>
      </c>
      <c r="L52" s="25" t="s">
        <v>204</v>
      </c>
      <c r="M52" s="24">
        <v>25000</v>
      </c>
      <c r="N52" s="26">
        <v>25000</v>
      </c>
      <c r="O52" s="23" t="s">
        <v>57</v>
      </c>
      <c r="P52" s="27">
        <v>66119143421</v>
      </c>
    </row>
    <row r="53" spans="1:16" ht="42" x14ac:dyDescent="0.25">
      <c r="A53" s="22">
        <v>52</v>
      </c>
      <c r="B53" s="22">
        <v>2567</v>
      </c>
      <c r="C53" s="22" t="s">
        <v>193</v>
      </c>
      <c r="D53" s="22" t="s">
        <v>194</v>
      </c>
      <c r="E53" s="22" t="s">
        <v>195</v>
      </c>
      <c r="G53" s="22" t="s">
        <v>196</v>
      </c>
      <c r="H53" s="23" t="s">
        <v>154</v>
      </c>
      <c r="I53" s="24">
        <v>24000</v>
      </c>
      <c r="J53" s="22" t="s">
        <v>201</v>
      </c>
      <c r="K53" s="25" t="s">
        <v>198</v>
      </c>
      <c r="L53" s="25" t="s">
        <v>204</v>
      </c>
      <c r="M53" s="24">
        <v>24000</v>
      </c>
      <c r="N53" s="26">
        <v>24000</v>
      </c>
      <c r="O53" s="23" t="s">
        <v>57</v>
      </c>
      <c r="P53" s="27">
        <v>66129122538</v>
      </c>
    </row>
    <row r="54" spans="1:16" ht="42" x14ac:dyDescent="0.25">
      <c r="A54" s="22">
        <v>53</v>
      </c>
      <c r="B54" s="22">
        <v>2567</v>
      </c>
      <c r="C54" s="22" t="s">
        <v>193</v>
      </c>
      <c r="D54" s="22" t="s">
        <v>194</v>
      </c>
      <c r="E54" s="22" t="s">
        <v>195</v>
      </c>
      <c r="G54" s="22" t="s">
        <v>196</v>
      </c>
      <c r="H54" s="23" t="s">
        <v>155</v>
      </c>
      <c r="I54" s="24">
        <v>24000</v>
      </c>
      <c r="J54" s="22" t="s">
        <v>201</v>
      </c>
      <c r="K54" s="25" t="s">
        <v>198</v>
      </c>
      <c r="L54" s="25" t="s">
        <v>204</v>
      </c>
      <c r="M54" s="24">
        <v>24000</v>
      </c>
      <c r="N54" s="26">
        <v>24000</v>
      </c>
      <c r="O54" s="23" t="s">
        <v>57</v>
      </c>
      <c r="P54" s="27">
        <v>67039616194</v>
      </c>
    </row>
    <row r="55" spans="1:16" ht="42" x14ac:dyDescent="0.25">
      <c r="A55" s="22">
        <v>54</v>
      </c>
      <c r="B55" s="22">
        <v>2567</v>
      </c>
      <c r="C55" s="22" t="s">
        <v>193</v>
      </c>
      <c r="D55" s="22" t="s">
        <v>194</v>
      </c>
      <c r="E55" s="22" t="s">
        <v>195</v>
      </c>
      <c r="G55" s="22" t="s">
        <v>196</v>
      </c>
      <c r="H55" s="23" t="s">
        <v>156</v>
      </c>
      <c r="I55" s="24">
        <v>24000</v>
      </c>
      <c r="J55" s="22" t="s">
        <v>201</v>
      </c>
      <c r="K55" s="25" t="s">
        <v>198</v>
      </c>
      <c r="L55" s="25" t="s">
        <v>204</v>
      </c>
      <c r="M55" s="24">
        <v>24000</v>
      </c>
      <c r="N55" s="26">
        <v>24000</v>
      </c>
      <c r="O55" s="23" t="s">
        <v>57</v>
      </c>
      <c r="P55" s="27">
        <v>67039616243</v>
      </c>
    </row>
    <row r="56" spans="1:16" x14ac:dyDescent="0.25">
      <c r="A56" s="22">
        <v>55</v>
      </c>
      <c r="B56" s="22">
        <v>2567</v>
      </c>
      <c r="C56" s="22" t="s">
        <v>193</v>
      </c>
      <c r="D56" s="22" t="s">
        <v>194</v>
      </c>
      <c r="E56" s="22" t="s">
        <v>195</v>
      </c>
      <c r="G56" s="22" t="s">
        <v>196</v>
      </c>
      <c r="H56" s="23" t="s">
        <v>125</v>
      </c>
      <c r="I56" s="24">
        <v>23500</v>
      </c>
      <c r="J56" s="22" t="s">
        <v>201</v>
      </c>
      <c r="K56" s="25" t="s">
        <v>198</v>
      </c>
      <c r="L56" s="25" t="s">
        <v>204</v>
      </c>
      <c r="M56" s="24">
        <v>23500</v>
      </c>
      <c r="N56" s="26">
        <v>23400</v>
      </c>
      <c r="O56" s="23" t="s">
        <v>111</v>
      </c>
      <c r="P56" s="27">
        <v>67099691679</v>
      </c>
    </row>
    <row r="57" spans="1:16" ht="42" x14ac:dyDescent="0.25">
      <c r="A57" s="22">
        <v>56</v>
      </c>
      <c r="B57" s="22">
        <v>2567</v>
      </c>
      <c r="C57" s="22" t="s">
        <v>193</v>
      </c>
      <c r="D57" s="22" t="s">
        <v>194</v>
      </c>
      <c r="E57" s="22" t="s">
        <v>195</v>
      </c>
      <c r="G57" s="22" t="s">
        <v>196</v>
      </c>
      <c r="H57" s="23" t="s">
        <v>122</v>
      </c>
      <c r="I57" s="24">
        <v>24000</v>
      </c>
      <c r="J57" s="22" t="s">
        <v>201</v>
      </c>
      <c r="K57" s="25" t="s">
        <v>198</v>
      </c>
      <c r="L57" s="25" t="s">
        <v>204</v>
      </c>
      <c r="M57" s="24">
        <v>23090.15</v>
      </c>
      <c r="N57" s="26">
        <v>23090</v>
      </c>
      <c r="O57" s="23" t="s">
        <v>112</v>
      </c>
      <c r="P57" s="27">
        <v>67099011668</v>
      </c>
    </row>
    <row r="58" spans="1:16" ht="42" x14ac:dyDescent="0.25">
      <c r="A58" s="22">
        <v>57</v>
      </c>
      <c r="B58" s="22">
        <v>2567</v>
      </c>
      <c r="C58" s="22" t="s">
        <v>193</v>
      </c>
      <c r="D58" s="22" t="s">
        <v>194</v>
      </c>
      <c r="E58" s="22" t="s">
        <v>195</v>
      </c>
      <c r="G58" s="22" t="s">
        <v>196</v>
      </c>
      <c r="H58" s="23" t="s">
        <v>121</v>
      </c>
      <c r="I58" s="24">
        <v>29000</v>
      </c>
      <c r="J58" s="22" t="s">
        <v>201</v>
      </c>
      <c r="K58" s="25" t="s">
        <v>198</v>
      </c>
      <c r="L58" s="25" t="s">
        <v>204</v>
      </c>
      <c r="M58" s="24">
        <v>22875.79</v>
      </c>
      <c r="N58" s="26">
        <v>22870</v>
      </c>
      <c r="O58" s="23" t="s">
        <v>58</v>
      </c>
      <c r="P58" s="27">
        <v>67059072107</v>
      </c>
    </row>
    <row r="59" spans="1:16" x14ac:dyDescent="0.25">
      <c r="A59" s="22">
        <v>58</v>
      </c>
      <c r="B59" s="22">
        <v>2567</v>
      </c>
      <c r="C59" s="22" t="s">
        <v>193</v>
      </c>
      <c r="D59" s="22" t="s">
        <v>194</v>
      </c>
      <c r="E59" s="22" t="s">
        <v>195</v>
      </c>
      <c r="G59" s="22" t="s">
        <v>196</v>
      </c>
      <c r="H59" s="23" t="s">
        <v>157</v>
      </c>
      <c r="I59" s="24">
        <v>18900</v>
      </c>
      <c r="J59" s="22" t="s">
        <v>201</v>
      </c>
      <c r="K59" s="25" t="s">
        <v>198</v>
      </c>
      <c r="L59" s="25" t="s">
        <v>204</v>
      </c>
      <c r="M59" s="24">
        <v>18900</v>
      </c>
      <c r="N59" s="26">
        <v>18900</v>
      </c>
      <c r="O59" s="23" t="s">
        <v>63</v>
      </c>
      <c r="P59" s="27">
        <v>67069151251</v>
      </c>
    </row>
    <row r="60" spans="1:16" ht="42" x14ac:dyDescent="0.25">
      <c r="A60" s="22">
        <v>59</v>
      </c>
      <c r="B60" s="22">
        <v>2567</v>
      </c>
      <c r="C60" s="22" t="s">
        <v>193</v>
      </c>
      <c r="D60" s="22" t="s">
        <v>194</v>
      </c>
      <c r="E60" s="22" t="s">
        <v>195</v>
      </c>
      <c r="G60" s="22" t="s">
        <v>196</v>
      </c>
      <c r="H60" s="23" t="s">
        <v>158</v>
      </c>
      <c r="I60" s="24">
        <v>19300</v>
      </c>
      <c r="J60" s="22" t="s">
        <v>201</v>
      </c>
      <c r="K60" s="25" t="s">
        <v>198</v>
      </c>
      <c r="L60" s="25" t="s">
        <v>204</v>
      </c>
      <c r="M60" s="24">
        <v>19300</v>
      </c>
      <c r="N60" s="26">
        <v>18500</v>
      </c>
      <c r="O60" s="23" t="s">
        <v>66</v>
      </c>
      <c r="P60" s="27">
        <v>67029430188</v>
      </c>
    </row>
    <row r="61" spans="1:16" x14ac:dyDescent="0.25">
      <c r="A61" s="22">
        <v>60</v>
      </c>
      <c r="B61" s="22">
        <v>2567</v>
      </c>
      <c r="C61" s="22" t="s">
        <v>193</v>
      </c>
      <c r="D61" s="22" t="s">
        <v>194</v>
      </c>
      <c r="E61" s="22" t="s">
        <v>195</v>
      </c>
      <c r="G61" s="22" t="s">
        <v>196</v>
      </c>
      <c r="H61" s="23" t="s">
        <v>159</v>
      </c>
      <c r="I61" s="24">
        <v>16000</v>
      </c>
      <c r="J61" s="22" t="s">
        <v>201</v>
      </c>
      <c r="K61" s="25" t="s">
        <v>198</v>
      </c>
      <c r="L61" s="25" t="s">
        <v>204</v>
      </c>
      <c r="M61" s="24">
        <v>16000</v>
      </c>
      <c r="N61" s="26">
        <v>15900</v>
      </c>
      <c r="O61" s="23" t="s">
        <v>108</v>
      </c>
      <c r="P61" s="27">
        <v>66129442982</v>
      </c>
    </row>
    <row r="62" spans="1:16" ht="42" x14ac:dyDescent="0.25">
      <c r="A62" s="22">
        <v>61</v>
      </c>
      <c r="B62" s="22">
        <v>2567</v>
      </c>
      <c r="C62" s="22" t="s">
        <v>193</v>
      </c>
      <c r="D62" s="22" t="s">
        <v>194</v>
      </c>
      <c r="E62" s="22" t="s">
        <v>195</v>
      </c>
      <c r="G62" s="22" t="s">
        <v>196</v>
      </c>
      <c r="H62" s="23" t="s">
        <v>119</v>
      </c>
      <c r="I62" s="24">
        <v>15000</v>
      </c>
      <c r="J62" s="22" t="s">
        <v>201</v>
      </c>
      <c r="K62" s="25" t="s">
        <v>198</v>
      </c>
      <c r="L62" s="25" t="s">
        <v>204</v>
      </c>
      <c r="M62" s="24">
        <v>15000</v>
      </c>
      <c r="N62" s="26">
        <v>15000</v>
      </c>
      <c r="O62" s="23" t="s">
        <v>63</v>
      </c>
      <c r="P62" s="27">
        <v>67059412329</v>
      </c>
    </row>
    <row r="63" spans="1:16" ht="42" x14ac:dyDescent="0.25">
      <c r="A63" s="22">
        <v>62</v>
      </c>
      <c r="B63" s="22">
        <v>2567</v>
      </c>
      <c r="C63" s="22" t="s">
        <v>193</v>
      </c>
      <c r="D63" s="22" t="s">
        <v>194</v>
      </c>
      <c r="E63" s="22" t="s">
        <v>195</v>
      </c>
      <c r="G63" s="22" t="s">
        <v>196</v>
      </c>
      <c r="H63" s="23" t="s">
        <v>160</v>
      </c>
      <c r="I63" s="24">
        <v>19000</v>
      </c>
      <c r="J63" s="22" t="s">
        <v>201</v>
      </c>
      <c r="K63" s="25" t="s">
        <v>198</v>
      </c>
      <c r="L63" s="25" t="s">
        <v>204</v>
      </c>
      <c r="M63" s="24">
        <v>14990</v>
      </c>
      <c r="N63" s="26">
        <v>14990</v>
      </c>
      <c r="O63" s="23" t="s">
        <v>109</v>
      </c>
      <c r="P63" s="27">
        <v>67019488474</v>
      </c>
    </row>
    <row r="64" spans="1:16" x14ac:dyDescent="0.25">
      <c r="A64" s="22">
        <v>63</v>
      </c>
      <c r="B64" s="22">
        <v>2567</v>
      </c>
      <c r="C64" s="22" t="s">
        <v>193</v>
      </c>
      <c r="D64" s="22" t="s">
        <v>194</v>
      </c>
      <c r="E64" s="22" t="s">
        <v>195</v>
      </c>
      <c r="G64" s="22" t="s">
        <v>196</v>
      </c>
      <c r="H64" s="23" t="s">
        <v>115</v>
      </c>
      <c r="I64" s="29">
        <v>15000</v>
      </c>
      <c r="J64" s="23" t="s">
        <v>201</v>
      </c>
      <c r="K64" s="25" t="s">
        <v>198</v>
      </c>
      <c r="L64" s="25" t="s">
        <v>204</v>
      </c>
      <c r="M64" s="24">
        <v>15000</v>
      </c>
      <c r="N64" s="26">
        <v>13500</v>
      </c>
      <c r="O64" s="23" t="s">
        <v>108</v>
      </c>
      <c r="P64" s="27">
        <v>66129414616</v>
      </c>
    </row>
    <row r="65" spans="1:16" ht="42" x14ac:dyDescent="0.25">
      <c r="A65" s="22">
        <v>64</v>
      </c>
      <c r="B65" s="22">
        <v>2567</v>
      </c>
      <c r="C65" s="22" t="s">
        <v>193</v>
      </c>
      <c r="D65" s="22" t="s">
        <v>194</v>
      </c>
      <c r="E65" s="22" t="s">
        <v>195</v>
      </c>
      <c r="G65" s="22" t="s">
        <v>196</v>
      </c>
      <c r="H65" s="23" t="s">
        <v>161</v>
      </c>
      <c r="I65" s="24">
        <v>12100</v>
      </c>
      <c r="J65" s="22" t="s">
        <v>201</v>
      </c>
      <c r="K65" s="25" t="s">
        <v>198</v>
      </c>
      <c r="L65" s="25" t="s">
        <v>204</v>
      </c>
      <c r="M65" s="24">
        <v>12100</v>
      </c>
      <c r="N65" s="26">
        <v>11600</v>
      </c>
      <c r="O65" s="23" t="s">
        <v>75</v>
      </c>
      <c r="P65" s="27">
        <v>67059399551</v>
      </c>
    </row>
    <row r="66" spans="1:16" x14ac:dyDescent="0.25">
      <c r="A66" s="22">
        <v>65</v>
      </c>
      <c r="B66" s="22">
        <v>2567</v>
      </c>
      <c r="C66" s="22" t="s">
        <v>193</v>
      </c>
      <c r="D66" s="22" t="s">
        <v>194</v>
      </c>
      <c r="E66" s="22" t="s">
        <v>195</v>
      </c>
      <c r="G66" s="22" t="s">
        <v>196</v>
      </c>
      <c r="H66" s="23" t="s">
        <v>162</v>
      </c>
      <c r="I66" s="24">
        <v>11000</v>
      </c>
      <c r="J66" s="22" t="s">
        <v>201</v>
      </c>
      <c r="K66" s="25" t="s">
        <v>198</v>
      </c>
      <c r="L66" s="25" t="s">
        <v>204</v>
      </c>
      <c r="M66" s="24">
        <v>11000</v>
      </c>
      <c r="N66" s="26">
        <v>11000</v>
      </c>
      <c r="O66" s="23" t="s">
        <v>63</v>
      </c>
      <c r="P66" s="27">
        <v>66129417645</v>
      </c>
    </row>
    <row r="67" spans="1:16" x14ac:dyDescent="0.25">
      <c r="A67" s="22">
        <v>66</v>
      </c>
      <c r="B67" s="22">
        <v>2567</v>
      </c>
      <c r="C67" s="22" t="s">
        <v>193</v>
      </c>
      <c r="D67" s="22" t="s">
        <v>194</v>
      </c>
      <c r="E67" s="22" t="s">
        <v>195</v>
      </c>
      <c r="G67" s="22" t="s">
        <v>196</v>
      </c>
      <c r="H67" s="23" t="s">
        <v>163</v>
      </c>
      <c r="I67" s="24">
        <v>11000</v>
      </c>
      <c r="J67" s="22" t="s">
        <v>201</v>
      </c>
      <c r="K67" s="25" t="s">
        <v>198</v>
      </c>
      <c r="L67" s="25" t="s">
        <v>204</v>
      </c>
      <c r="M67" s="24">
        <v>11000</v>
      </c>
      <c r="N67" s="26">
        <v>11000</v>
      </c>
      <c r="O67" s="23" t="s">
        <v>63</v>
      </c>
      <c r="P67" s="27">
        <v>66129432759</v>
      </c>
    </row>
    <row r="68" spans="1:16" x14ac:dyDescent="0.25">
      <c r="A68" s="22">
        <v>67</v>
      </c>
      <c r="B68" s="22">
        <v>2567</v>
      </c>
      <c r="C68" s="22" t="s">
        <v>193</v>
      </c>
      <c r="D68" s="22" t="s">
        <v>194</v>
      </c>
      <c r="E68" s="22" t="s">
        <v>195</v>
      </c>
      <c r="G68" s="22" t="s">
        <v>196</v>
      </c>
      <c r="H68" s="23" t="s">
        <v>164</v>
      </c>
      <c r="I68" s="24">
        <v>10600</v>
      </c>
      <c r="J68" s="22" t="s">
        <v>201</v>
      </c>
      <c r="K68" s="25" t="s">
        <v>198</v>
      </c>
      <c r="L68" s="25" t="s">
        <v>204</v>
      </c>
      <c r="M68" s="24">
        <v>10600</v>
      </c>
      <c r="N68" s="26">
        <v>10600</v>
      </c>
      <c r="O68" s="23" t="s">
        <v>108</v>
      </c>
      <c r="P68" s="27">
        <v>66129443260</v>
      </c>
    </row>
    <row r="69" spans="1:16" x14ac:dyDescent="0.25">
      <c r="A69" s="22">
        <v>68</v>
      </c>
      <c r="B69" s="22">
        <v>2567</v>
      </c>
      <c r="C69" s="22" t="s">
        <v>193</v>
      </c>
      <c r="D69" s="22" t="s">
        <v>194</v>
      </c>
      <c r="E69" s="22" t="s">
        <v>195</v>
      </c>
      <c r="G69" s="22" t="s">
        <v>196</v>
      </c>
      <c r="H69" s="23" t="s">
        <v>165</v>
      </c>
      <c r="I69" s="24">
        <v>10000</v>
      </c>
      <c r="J69" s="22" t="s">
        <v>201</v>
      </c>
      <c r="K69" s="25" t="s">
        <v>198</v>
      </c>
      <c r="L69" s="25" t="s">
        <v>204</v>
      </c>
      <c r="M69" s="24">
        <v>10000</v>
      </c>
      <c r="N69" s="26">
        <v>10000</v>
      </c>
      <c r="O69" s="23" t="s">
        <v>75</v>
      </c>
      <c r="P69" s="27">
        <v>67059407086</v>
      </c>
    </row>
    <row r="70" spans="1:16" x14ac:dyDescent="0.25">
      <c r="A70" s="22">
        <v>69</v>
      </c>
      <c r="B70" s="22">
        <v>2567</v>
      </c>
      <c r="C70" s="22" t="s">
        <v>193</v>
      </c>
      <c r="D70" s="22" t="s">
        <v>194</v>
      </c>
      <c r="E70" s="22" t="s">
        <v>195</v>
      </c>
      <c r="G70" s="22" t="s">
        <v>196</v>
      </c>
      <c r="H70" s="23" t="s">
        <v>166</v>
      </c>
      <c r="I70" s="24">
        <v>9500</v>
      </c>
      <c r="J70" s="22" t="s">
        <v>201</v>
      </c>
      <c r="K70" s="25" t="s">
        <v>198</v>
      </c>
      <c r="L70" s="25" t="s">
        <v>204</v>
      </c>
      <c r="M70" s="24">
        <v>9500</v>
      </c>
      <c r="N70" s="26">
        <v>9500</v>
      </c>
      <c r="O70" s="23" t="s">
        <v>108</v>
      </c>
      <c r="P70" s="27">
        <v>66129416364</v>
      </c>
    </row>
    <row r="71" spans="1:16" x14ac:dyDescent="0.25">
      <c r="A71" s="22">
        <v>70</v>
      </c>
      <c r="B71" s="22">
        <v>2567</v>
      </c>
      <c r="C71" s="22" t="s">
        <v>193</v>
      </c>
      <c r="D71" s="22" t="s">
        <v>194</v>
      </c>
      <c r="E71" s="22" t="s">
        <v>195</v>
      </c>
      <c r="G71" s="22" t="s">
        <v>196</v>
      </c>
      <c r="H71" s="23" t="s">
        <v>167</v>
      </c>
      <c r="I71" s="24">
        <v>9000</v>
      </c>
      <c r="J71" s="22" t="s">
        <v>201</v>
      </c>
      <c r="K71" s="25" t="s">
        <v>198</v>
      </c>
      <c r="L71" s="25" t="s">
        <v>204</v>
      </c>
      <c r="M71" s="24">
        <v>9000</v>
      </c>
      <c r="N71" s="26">
        <v>9000</v>
      </c>
      <c r="O71" s="23" t="s">
        <v>63</v>
      </c>
      <c r="P71" s="27">
        <v>66129415745</v>
      </c>
    </row>
    <row r="72" spans="1:16" x14ac:dyDescent="0.25">
      <c r="A72" s="22">
        <v>71</v>
      </c>
      <c r="B72" s="22">
        <v>2567</v>
      </c>
      <c r="C72" s="22" t="s">
        <v>193</v>
      </c>
      <c r="D72" s="22" t="s">
        <v>194</v>
      </c>
      <c r="E72" s="22" t="s">
        <v>195</v>
      </c>
      <c r="G72" s="22" t="s">
        <v>196</v>
      </c>
      <c r="H72" s="23" t="s">
        <v>168</v>
      </c>
      <c r="I72" s="24">
        <v>8500</v>
      </c>
      <c r="J72" s="22" t="s">
        <v>201</v>
      </c>
      <c r="K72" s="25" t="s">
        <v>198</v>
      </c>
      <c r="L72" s="25" t="s">
        <v>204</v>
      </c>
      <c r="M72" s="24">
        <v>8500</v>
      </c>
      <c r="N72" s="26">
        <v>8500</v>
      </c>
      <c r="O72" s="23" t="s">
        <v>61</v>
      </c>
      <c r="P72" s="27">
        <v>67019529308</v>
      </c>
    </row>
    <row r="73" spans="1:16" x14ac:dyDescent="0.25">
      <c r="A73" s="22">
        <v>72</v>
      </c>
      <c r="B73" s="22">
        <v>2567</v>
      </c>
      <c r="C73" s="22" t="s">
        <v>193</v>
      </c>
      <c r="D73" s="22" t="s">
        <v>194</v>
      </c>
      <c r="E73" s="22" t="s">
        <v>195</v>
      </c>
      <c r="G73" s="22" t="s">
        <v>196</v>
      </c>
      <c r="H73" s="23" t="s">
        <v>169</v>
      </c>
      <c r="I73" s="24">
        <v>8500</v>
      </c>
      <c r="J73" s="22" t="s">
        <v>201</v>
      </c>
      <c r="K73" s="25" t="s">
        <v>198</v>
      </c>
      <c r="L73" s="25" t="s">
        <v>204</v>
      </c>
      <c r="M73" s="24">
        <v>8500</v>
      </c>
      <c r="N73" s="26">
        <v>8500</v>
      </c>
      <c r="O73" s="23" t="s">
        <v>108</v>
      </c>
      <c r="P73" s="27">
        <v>67099546630</v>
      </c>
    </row>
    <row r="74" spans="1:16" ht="42" x14ac:dyDescent="0.25">
      <c r="A74" s="22">
        <v>73</v>
      </c>
      <c r="B74" s="22">
        <v>2567</v>
      </c>
      <c r="C74" s="22" t="s">
        <v>193</v>
      </c>
      <c r="D74" s="22" t="s">
        <v>194</v>
      </c>
      <c r="E74" s="22" t="s">
        <v>195</v>
      </c>
      <c r="G74" s="22" t="s">
        <v>196</v>
      </c>
      <c r="H74" s="23" t="s">
        <v>170</v>
      </c>
      <c r="I74" s="24">
        <v>8200</v>
      </c>
      <c r="J74" s="22" t="s">
        <v>201</v>
      </c>
      <c r="K74" s="25" t="s">
        <v>198</v>
      </c>
      <c r="L74" s="25" t="s">
        <v>204</v>
      </c>
      <c r="M74" s="24">
        <v>8200</v>
      </c>
      <c r="N74" s="26">
        <v>8200</v>
      </c>
      <c r="O74" s="23" t="s">
        <v>108</v>
      </c>
      <c r="P74" s="27">
        <v>66129442700</v>
      </c>
    </row>
    <row r="75" spans="1:16" ht="42" x14ac:dyDescent="0.25">
      <c r="A75" s="22">
        <v>74</v>
      </c>
      <c r="B75" s="22">
        <v>2567</v>
      </c>
      <c r="C75" s="22" t="s">
        <v>193</v>
      </c>
      <c r="D75" s="22" t="s">
        <v>194</v>
      </c>
      <c r="E75" s="22" t="s">
        <v>195</v>
      </c>
      <c r="G75" s="22" t="s">
        <v>196</v>
      </c>
      <c r="H75" s="23" t="s">
        <v>116</v>
      </c>
      <c r="I75" s="24">
        <v>8000</v>
      </c>
      <c r="J75" s="22" t="s">
        <v>201</v>
      </c>
      <c r="K75" s="25" t="s">
        <v>198</v>
      </c>
      <c r="L75" s="25" t="s">
        <v>204</v>
      </c>
      <c r="M75" s="24">
        <v>8000</v>
      </c>
      <c r="N75" s="26">
        <v>8000</v>
      </c>
      <c r="O75" s="23" t="s">
        <v>57</v>
      </c>
      <c r="P75" s="27">
        <v>67039134933</v>
      </c>
    </row>
    <row r="76" spans="1:16" x14ac:dyDescent="0.25">
      <c r="A76" s="22">
        <v>75</v>
      </c>
      <c r="B76" s="22">
        <v>2567</v>
      </c>
      <c r="C76" s="22" t="s">
        <v>193</v>
      </c>
      <c r="D76" s="22" t="s">
        <v>194</v>
      </c>
      <c r="E76" s="22" t="s">
        <v>195</v>
      </c>
      <c r="G76" s="22" t="s">
        <v>196</v>
      </c>
      <c r="H76" s="23" t="s">
        <v>118</v>
      </c>
      <c r="I76" s="24">
        <v>5800</v>
      </c>
      <c r="J76" s="22" t="s">
        <v>201</v>
      </c>
      <c r="K76" s="25" t="s">
        <v>198</v>
      </c>
      <c r="L76" s="25" t="s">
        <v>204</v>
      </c>
      <c r="M76" s="24">
        <v>5800</v>
      </c>
      <c r="N76" s="26">
        <v>5800</v>
      </c>
      <c r="O76" s="23" t="s">
        <v>61</v>
      </c>
      <c r="P76" s="27">
        <v>67039149898</v>
      </c>
    </row>
    <row r="77" spans="1:16" x14ac:dyDescent="0.25">
      <c r="A77" s="22">
        <v>76</v>
      </c>
      <c r="B77" s="22">
        <v>2567</v>
      </c>
      <c r="C77" s="22" t="s">
        <v>193</v>
      </c>
      <c r="D77" s="22" t="s">
        <v>194</v>
      </c>
      <c r="E77" s="22" t="s">
        <v>195</v>
      </c>
      <c r="G77" s="22" t="s">
        <v>196</v>
      </c>
      <c r="H77" s="23" t="s">
        <v>117</v>
      </c>
      <c r="I77" s="24">
        <v>5600</v>
      </c>
      <c r="J77" s="22" t="s">
        <v>201</v>
      </c>
      <c r="K77" s="25" t="s">
        <v>198</v>
      </c>
      <c r="L77" s="25" t="s">
        <v>204</v>
      </c>
      <c r="M77" s="24">
        <v>5600</v>
      </c>
      <c r="N77" s="26">
        <v>5600</v>
      </c>
      <c r="O77" s="23" t="s">
        <v>61</v>
      </c>
      <c r="P77" s="27">
        <v>67039147547</v>
      </c>
    </row>
    <row r="78" spans="1:16" x14ac:dyDescent="0.25">
      <c r="A78" s="22">
        <v>77</v>
      </c>
      <c r="B78" s="22">
        <v>2567</v>
      </c>
      <c r="C78" s="22" t="s">
        <v>193</v>
      </c>
      <c r="D78" s="22" t="s">
        <v>194</v>
      </c>
      <c r="E78" s="22" t="s">
        <v>195</v>
      </c>
      <c r="G78" s="22" t="s">
        <v>196</v>
      </c>
      <c r="H78" s="23" t="s">
        <v>171</v>
      </c>
      <c r="I78" s="24">
        <v>5000</v>
      </c>
      <c r="J78" s="22" t="s">
        <v>201</v>
      </c>
      <c r="K78" s="25" t="s">
        <v>198</v>
      </c>
      <c r="L78" s="25" t="s">
        <v>204</v>
      </c>
      <c r="M78" s="24">
        <v>5000</v>
      </c>
      <c r="N78" s="26">
        <v>5000</v>
      </c>
      <c r="O78" s="23" t="s">
        <v>110</v>
      </c>
      <c r="P78" s="27">
        <v>67039615522</v>
      </c>
    </row>
    <row r="79" spans="1:16" x14ac:dyDescent="0.25">
      <c r="A79" s="22">
        <v>78</v>
      </c>
      <c r="B79" s="22">
        <v>2567</v>
      </c>
      <c r="C79" s="22" t="s">
        <v>193</v>
      </c>
      <c r="D79" s="22" t="s">
        <v>194</v>
      </c>
      <c r="E79" s="22" t="s">
        <v>195</v>
      </c>
      <c r="G79" s="22" t="s">
        <v>196</v>
      </c>
      <c r="H79" s="23" t="s">
        <v>123</v>
      </c>
      <c r="I79" s="24">
        <v>3900</v>
      </c>
      <c r="J79" s="22" t="s">
        <v>201</v>
      </c>
      <c r="K79" s="25" t="s">
        <v>198</v>
      </c>
      <c r="L79" s="25" t="s">
        <v>204</v>
      </c>
      <c r="M79" s="24">
        <v>3900</v>
      </c>
      <c r="N79" s="26">
        <v>3900</v>
      </c>
      <c r="O79" s="23" t="s">
        <v>86</v>
      </c>
      <c r="P79" s="27">
        <v>67099118364</v>
      </c>
    </row>
    <row r="80" spans="1:16" x14ac:dyDescent="0.25">
      <c r="A80" s="22">
        <v>79</v>
      </c>
      <c r="B80" s="22">
        <v>2567</v>
      </c>
      <c r="C80" s="22" t="s">
        <v>193</v>
      </c>
      <c r="D80" s="22" t="s">
        <v>194</v>
      </c>
      <c r="E80" s="22" t="s">
        <v>195</v>
      </c>
      <c r="G80" s="22" t="s">
        <v>196</v>
      </c>
      <c r="H80" s="23" t="s">
        <v>124</v>
      </c>
      <c r="I80" s="24">
        <v>3000</v>
      </c>
      <c r="J80" s="22" t="s">
        <v>201</v>
      </c>
      <c r="K80" s="25" t="s">
        <v>198</v>
      </c>
      <c r="L80" s="25" t="s">
        <v>204</v>
      </c>
      <c r="M80" s="24">
        <v>3000</v>
      </c>
      <c r="N80" s="26">
        <v>3000</v>
      </c>
      <c r="O80" s="23" t="s">
        <v>63</v>
      </c>
      <c r="P80" s="27">
        <v>67099118762</v>
      </c>
    </row>
    <row r="81" spans="1:17" x14ac:dyDescent="0.25">
      <c r="A81" s="22">
        <v>80</v>
      </c>
      <c r="B81" s="22">
        <v>2567</v>
      </c>
      <c r="C81" s="22" t="s">
        <v>193</v>
      </c>
      <c r="D81" s="22" t="s">
        <v>194</v>
      </c>
      <c r="E81" s="22" t="s">
        <v>195</v>
      </c>
      <c r="G81" s="22" t="s">
        <v>196</v>
      </c>
      <c r="H81" s="23" t="s">
        <v>172</v>
      </c>
      <c r="I81" s="24">
        <v>2500</v>
      </c>
      <c r="J81" s="22" t="s">
        <v>201</v>
      </c>
      <c r="K81" s="25" t="s">
        <v>198</v>
      </c>
      <c r="L81" s="25" t="s">
        <v>204</v>
      </c>
      <c r="M81" s="24">
        <v>2500</v>
      </c>
      <c r="N81" s="26">
        <v>2500</v>
      </c>
      <c r="O81" s="23" t="s">
        <v>113</v>
      </c>
      <c r="P81" s="27">
        <v>67099119802</v>
      </c>
    </row>
    <row r="82" spans="1:17" ht="42" x14ac:dyDescent="0.25">
      <c r="A82" s="22">
        <v>81</v>
      </c>
      <c r="B82" s="22">
        <v>2567</v>
      </c>
      <c r="C82" s="22" t="s">
        <v>193</v>
      </c>
      <c r="D82" s="22" t="s">
        <v>194</v>
      </c>
      <c r="E82" s="22" t="s">
        <v>195</v>
      </c>
      <c r="G82" s="22" t="s">
        <v>196</v>
      </c>
      <c r="H82" s="23" t="s">
        <v>173</v>
      </c>
      <c r="I82" s="24">
        <v>232912.25</v>
      </c>
      <c r="J82" s="22" t="s">
        <v>201</v>
      </c>
      <c r="K82" s="25" t="s">
        <v>198</v>
      </c>
      <c r="L82" s="25" t="s">
        <v>204</v>
      </c>
      <c r="M82" s="24">
        <v>232912.25</v>
      </c>
      <c r="N82" s="26">
        <v>232900</v>
      </c>
      <c r="O82" s="23" t="s">
        <v>65</v>
      </c>
      <c r="P82" s="27">
        <v>66129200347</v>
      </c>
    </row>
    <row r="83" spans="1:17" ht="63" x14ac:dyDescent="0.25">
      <c r="A83" s="22">
        <v>82</v>
      </c>
      <c r="B83" s="22">
        <v>2567</v>
      </c>
      <c r="C83" s="22" t="s">
        <v>193</v>
      </c>
      <c r="D83" s="22" t="s">
        <v>194</v>
      </c>
      <c r="E83" s="22" t="s">
        <v>195</v>
      </c>
      <c r="G83" s="22" t="s">
        <v>196</v>
      </c>
      <c r="H83" s="23" t="s">
        <v>174</v>
      </c>
      <c r="I83" s="24">
        <v>200485</v>
      </c>
      <c r="J83" s="22" t="s">
        <v>201</v>
      </c>
      <c r="K83" s="25" t="s">
        <v>198</v>
      </c>
      <c r="L83" s="25" t="s">
        <v>204</v>
      </c>
      <c r="M83" s="24">
        <v>200485</v>
      </c>
      <c r="N83" s="26">
        <v>200485</v>
      </c>
      <c r="O83" s="23" t="s">
        <v>80</v>
      </c>
      <c r="P83" s="27">
        <v>67099686959</v>
      </c>
      <c r="Q83" s="25"/>
    </row>
    <row r="84" spans="1:17" ht="63" x14ac:dyDescent="0.25">
      <c r="A84" s="22">
        <v>83</v>
      </c>
      <c r="B84" s="22">
        <v>2567</v>
      </c>
      <c r="C84" s="22" t="s">
        <v>193</v>
      </c>
      <c r="D84" s="22" t="s">
        <v>194</v>
      </c>
      <c r="E84" s="22" t="s">
        <v>195</v>
      </c>
      <c r="G84" s="22" t="s">
        <v>196</v>
      </c>
      <c r="H84" s="23" t="s">
        <v>175</v>
      </c>
      <c r="I84" s="24">
        <v>200000</v>
      </c>
      <c r="J84" s="22" t="s">
        <v>201</v>
      </c>
      <c r="K84" s="25" t="s">
        <v>198</v>
      </c>
      <c r="L84" s="25" t="s">
        <v>204</v>
      </c>
      <c r="M84" s="24">
        <v>200000</v>
      </c>
      <c r="N84" s="26">
        <v>200000</v>
      </c>
      <c r="O84" s="23" t="s">
        <v>73</v>
      </c>
      <c r="P84" s="27">
        <v>67019116908</v>
      </c>
    </row>
    <row r="85" spans="1:17" ht="42" x14ac:dyDescent="0.25">
      <c r="A85" s="22">
        <v>84</v>
      </c>
      <c r="B85" s="22">
        <v>2567</v>
      </c>
      <c r="C85" s="22" t="s">
        <v>193</v>
      </c>
      <c r="D85" s="22" t="s">
        <v>194</v>
      </c>
      <c r="E85" s="22" t="s">
        <v>195</v>
      </c>
      <c r="G85" s="22" t="s">
        <v>196</v>
      </c>
      <c r="H85" s="23" t="s">
        <v>176</v>
      </c>
      <c r="I85" s="24">
        <v>151307.43</v>
      </c>
      <c r="J85" s="22" t="s">
        <v>201</v>
      </c>
      <c r="K85" s="25" t="s">
        <v>198</v>
      </c>
      <c r="L85" s="25" t="s">
        <v>204</v>
      </c>
      <c r="M85" s="24">
        <v>151370.43</v>
      </c>
      <c r="N85" s="26">
        <v>151307.43</v>
      </c>
      <c r="O85" s="23" t="s">
        <v>67</v>
      </c>
      <c r="P85" s="27">
        <v>67099543981</v>
      </c>
    </row>
    <row r="86" spans="1:17" ht="42" x14ac:dyDescent="0.25">
      <c r="A86" s="22">
        <v>85</v>
      </c>
      <c r="B86" s="22">
        <v>2567</v>
      </c>
      <c r="C86" s="22" t="s">
        <v>193</v>
      </c>
      <c r="D86" s="22" t="s">
        <v>194</v>
      </c>
      <c r="E86" s="22" t="s">
        <v>195</v>
      </c>
      <c r="G86" s="22" t="s">
        <v>196</v>
      </c>
      <c r="H86" s="23" t="s">
        <v>179</v>
      </c>
      <c r="I86" s="24">
        <v>142800</v>
      </c>
      <c r="J86" s="22" t="s">
        <v>201</v>
      </c>
      <c r="K86" s="25" t="s">
        <v>198</v>
      </c>
      <c r="L86" s="25" t="s">
        <v>204</v>
      </c>
      <c r="M86" s="24">
        <v>142800</v>
      </c>
      <c r="N86" s="26">
        <v>142800</v>
      </c>
      <c r="O86" s="23" t="s">
        <v>84</v>
      </c>
      <c r="P86" s="27">
        <v>67059565029</v>
      </c>
    </row>
    <row r="87" spans="1:17" x14ac:dyDescent="0.25">
      <c r="A87" s="22">
        <v>86</v>
      </c>
      <c r="B87" s="22">
        <v>2567</v>
      </c>
      <c r="C87" s="22" t="s">
        <v>193</v>
      </c>
      <c r="D87" s="22" t="s">
        <v>194</v>
      </c>
      <c r="E87" s="22" t="s">
        <v>195</v>
      </c>
      <c r="G87" s="22" t="s">
        <v>196</v>
      </c>
      <c r="H87" s="23" t="s">
        <v>180</v>
      </c>
      <c r="I87" s="24">
        <v>138500</v>
      </c>
      <c r="J87" s="22" t="s">
        <v>201</v>
      </c>
      <c r="K87" s="25" t="s">
        <v>198</v>
      </c>
      <c r="L87" s="25" t="s">
        <v>204</v>
      </c>
      <c r="M87" s="24">
        <v>138500</v>
      </c>
      <c r="N87" s="26">
        <v>138500</v>
      </c>
      <c r="O87" s="23" t="s">
        <v>64</v>
      </c>
      <c r="P87" s="27">
        <v>66129067116</v>
      </c>
    </row>
    <row r="88" spans="1:17" ht="42" x14ac:dyDescent="0.25">
      <c r="A88" s="22">
        <v>87</v>
      </c>
      <c r="B88" s="22">
        <v>2567</v>
      </c>
      <c r="C88" s="22" t="s">
        <v>193</v>
      </c>
      <c r="D88" s="22" t="s">
        <v>194</v>
      </c>
      <c r="E88" s="22" t="s">
        <v>195</v>
      </c>
      <c r="G88" s="22" t="s">
        <v>196</v>
      </c>
      <c r="H88" s="23" t="s">
        <v>188</v>
      </c>
      <c r="I88" s="24">
        <v>135100</v>
      </c>
      <c r="J88" s="22" t="s">
        <v>201</v>
      </c>
      <c r="K88" s="25" t="s">
        <v>198</v>
      </c>
      <c r="L88" s="25" t="s">
        <v>204</v>
      </c>
      <c r="M88" s="24">
        <v>135100</v>
      </c>
      <c r="N88" s="26">
        <v>135100</v>
      </c>
      <c r="O88" s="23" t="s">
        <v>85</v>
      </c>
      <c r="P88" s="27">
        <v>67069292771</v>
      </c>
    </row>
    <row r="89" spans="1:17" x14ac:dyDescent="0.25">
      <c r="A89" s="22">
        <v>88</v>
      </c>
      <c r="B89" s="22">
        <v>2567</v>
      </c>
      <c r="C89" s="22" t="s">
        <v>193</v>
      </c>
      <c r="D89" s="22" t="s">
        <v>194</v>
      </c>
      <c r="E89" s="22" t="s">
        <v>195</v>
      </c>
      <c r="G89" s="22" t="s">
        <v>196</v>
      </c>
      <c r="H89" s="23" t="s">
        <v>177</v>
      </c>
      <c r="I89" s="24">
        <v>130000</v>
      </c>
      <c r="J89" s="22" t="s">
        <v>202</v>
      </c>
      <c r="K89" s="25" t="s">
        <v>198</v>
      </c>
      <c r="L89" s="25" t="s">
        <v>204</v>
      </c>
      <c r="M89" s="24">
        <v>130000</v>
      </c>
      <c r="N89" s="26">
        <v>130000</v>
      </c>
      <c r="O89" s="23" t="s">
        <v>81</v>
      </c>
      <c r="P89" s="27">
        <v>67049231122</v>
      </c>
      <c r="Q89" s="25"/>
    </row>
    <row r="90" spans="1:17" x14ac:dyDescent="0.25">
      <c r="A90" s="22">
        <v>89</v>
      </c>
      <c r="B90" s="22">
        <v>2567</v>
      </c>
      <c r="C90" s="22" t="s">
        <v>193</v>
      </c>
      <c r="D90" s="22" t="s">
        <v>194</v>
      </c>
      <c r="E90" s="22" t="s">
        <v>195</v>
      </c>
      <c r="G90" s="22" t="s">
        <v>196</v>
      </c>
      <c r="H90" s="23" t="s">
        <v>178</v>
      </c>
      <c r="I90" s="24">
        <v>130000</v>
      </c>
      <c r="J90" s="22" t="s">
        <v>202</v>
      </c>
      <c r="K90" s="25" t="s">
        <v>198</v>
      </c>
      <c r="L90" s="25" t="s">
        <v>204</v>
      </c>
      <c r="M90" s="24">
        <v>130000</v>
      </c>
      <c r="N90" s="26">
        <v>130000</v>
      </c>
      <c r="O90" s="23" t="s">
        <v>81</v>
      </c>
      <c r="P90" s="27">
        <v>67059002056</v>
      </c>
      <c r="Q90" s="25"/>
    </row>
    <row r="91" spans="1:17" ht="42" x14ac:dyDescent="0.25">
      <c r="A91" s="22">
        <v>90</v>
      </c>
      <c r="B91" s="22">
        <v>2567</v>
      </c>
      <c r="C91" s="22" t="s">
        <v>193</v>
      </c>
      <c r="D91" s="22" t="s">
        <v>194</v>
      </c>
      <c r="E91" s="22" t="s">
        <v>195</v>
      </c>
      <c r="G91" s="22" t="s">
        <v>196</v>
      </c>
      <c r="H91" s="23" t="s">
        <v>181</v>
      </c>
      <c r="I91" s="24">
        <v>124632.9</v>
      </c>
      <c r="J91" s="22" t="s">
        <v>201</v>
      </c>
      <c r="K91" s="25" t="s">
        <v>198</v>
      </c>
      <c r="L91" s="25" t="s">
        <v>204</v>
      </c>
      <c r="M91" s="24">
        <v>124632.9</v>
      </c>
      <c r="N91" s="26">
        <v>124632.9</v>
      </c>
      <c r="O91" s="23" t="s">
        <v>67</v>
      </c>
      <c r="P91" s="27">
        <v>67049220157</v>
      </c>
      <c r="Q91" s="25"/>
    </row>
    <row r="92" spans="1:17" x14ac:dyDescent="0.25">
      <c r="A92" s="22">
        <v>91</v>
      </c>
      <c r="B92" s="22">
        <v>2567</v>
      </c>
      <c r="C92" s="22" t="s">
        <v>193</v>
      </c>
      <c r="D92" s="22" t="s">
        <v>194</v>
      </c>
      <c r="E92" s="22" t="s">
        <v>195</v>
      </c>
      <c r="G92" s="22" t="s">
        <v>196</v>
      </c>
      <c r="H92" s="23" t="s">
        <v>182</v>
      </c>
      <c r="I92" s="24">
        <v>123650</v>
      </c>
      <c r="J92" s="22" t="s">
        <v>201</v>
      </c>
      <c r="K92" s="25" t="s">
        <v>198</v>
      </c>
      <c r="L92" s="25" t="s">
        <v>204</v>
      </c>
      <c r="M92" s="24">
        <v>123650</v>
      </c>
      <c r="N92" s="26">
        <v>123650</v>
      </c>
      <c r="O92" s="23" t="s">
        <v>66</v>
      </c>
      <c r="P92" s="27">
        <v>67039502369</v>
      </c>
    </row>
    <row r="93" spans="1:17" ht="42" x14ac:dyDescent="0.25">
      <c r="A93" s="22">
        <v>92</v>
      </c>
      <c r="B93" s="22">
        <v>2567</v>
      </c>
      <c r="C93" s="22" t="s">
        <v>193</v>
      </c>
      <c r="D93" s="22" t="s">
        <v>194</v>
      </c>
      <c r="E93" s="22" t="s">
        <v>195</v>
      </c>
      <c r="G93" s="22" t="s">
        <v>196</v>
      </c>
      <c r="H93" s="23" t="s">
        <v>183</v>
      </c>
      <c r="I93" s="24">
        <v>122900</v>
      </c>
      <c r="J93" s="22" t="s">
        <v>201</v>
      </c>
      <c r="K93" s="25" t="s">
        <v>198</v>
      </c>
      <c r="L93" s="25" t="s">
        <v>204</v>
      </c>
      <c r="M93" s="24">
        <v>122900</v>
      </c>
      <c r="N93" s="26">
        <v>122900</v>
      </c>
      <c r="O93" s="23" t="s">
        <v>80</v>
      </c>
      <c r="P93" s="27">
        <v>67029539241</v>
      </c>
      <c r="Q93" s="25"/>
    </row>
    <row r="94" spans="1:17" x14ac:dyDescent="0.25">
      <c r="A94" s="22">
        <v>93</v>
      </c>
      <c r="B94" s="22">
        <v>2567</v>
      </c>
      <c r="C94" s="22" t="s">
        <v>193</v>
      </c>
      <c r="D94" s="22" t="s">
        <v>194</v>
      </c>
      <c r="E94" s="22" t="s">
        <v>195</v>
      </c>
      <c r="G94" s="22" t="s">
        <v>196</v>
      </c>
      <c r="H94" s="23" t="s">
        <v>184</v>
      </c>
      <c r="I94" s="24">
        <v>110186</v>
      </c>
      <c r="J94" s="22" t="s">
        <v>201</v>
      </c>
      <c r="K94" s="25" t="s">
        <v>198</v>
      </c>
      <c r="L94" s="25" t="s">
        <v>204</v>
      </c>
      <c r="M94" s="24">
        <v>110186</v>
      </c>
      <c r="N94" s="26">
        <v>110186</v>
      </c>
      <c r="O94" s="23" t="s">
        <v>66</v>
      </c>
      <c r="P94" s="27">
        <v>67029332518</v>
      </c>
      <c r="Q94" s="25"/>
    </row>
    <row r="95" spans="1:17" x14ac:dyDescent="0.25">
      <c r="A95" s="22">
        <v>94</v>
      </c>
      <c r="B95" s="22">
        <v>2567</v>
      </c>
      <c r="C95" s="22" t="s">
        <v>193</v>
      </c>
      <c r="D95" s="22" t="s">
        <v>194</v>
      </c>
      <c r="E95" s="22" t="s">
        <v>195</v>
      </c>
      <c r="G95" s="22" t="s">
        <v>196</v>
      </c>
      <c r="H95" s="23" t="s">
        <v>185</v>
      </c>
      <c r="I95" s="24">
        <v>100687</v>
      </c>
      <c r="J95" s="22" t="s">
        <v>201</v>
      </c>
      <c r="K95" s="25" t="s">
        <v>198</v>
      </c>
      <c r="L95" s="25" t="s">
        <v>204</v>
      </c>
      <c r="M95" s="24">
        <v>100687</v>
      </c>
      <c r="N95" s="26">
        <v>100687</v>
      </c>
      <c r="O95" s="23" t="s">
        <v>61</v>
      </c>
      <c r="P95" s="27">
        <v>66119298540</v>
      </c>
      <c r="Q95" s="25"/>
    </row>
    <row r="96" spans="1:17" x14ac:dyDescent="0.25">
      <c r="A96" s="22">
        <v>95</v>
      </c>
      <c r="B96" s="22">
        <v>2567</v>
      </c>
      <c r="C96" s="22" t="s">
        <v>193</v>
      </c>
      <c r="D96" s="22" t="s">
        <v>194</v>
      </c>
      <c r="E96" s="22" t="s">
        <v>195</v>
      </c>
      <c r="G96" s="22" t="s">
        <v>196</v>
      </c>
      <c r="H96" s="23" t="s">
        <v>186</v>
      </c>
      <c r="I96" s="24">
        <v>100000</v>
      </c>
      <c r="J96" s="22" t="s">
        <v>201</v>
      </c>
      <c r="K96" s="25" t="s">
        <v>198</v>
      </c>
      <c r="L96" s="25" t="s">
        <v>204</v>
      </c>
      <c r="M96" s="24">
        <v>100000</v>
      </c>
      <c r="N96" s="26">
        <v>100000</v>
      </c>
      <c r="O96" s="23" t="s">
        <v>63</v>
      </c>
      <c r="P96" s="27">
        <v>67039536415</v>
      </c>
      <c r="Q96" s="25"/>
    </row>
    <row r="97" spans="1:18" ht="42" x14ac:dyDescent="0.25">
      <c r="A97" s="22">
        <v>96</v>
      </c>
      <c r="B97" s="22">
        <v>2567</v>
      </c>
      <c r="C97" s="22" t="s">
        <v>193</v>
      </c>
      <c r="D97" s="22" t="s">
        <v>194</v>
      </c>
      <c r="E97" s="22" t="s">
        <v>195</v>
      </c>
      <c r="G97" s="22" t="s">
        <v>196</v>
      </c>
      <c r="H97" s="23" t="s">
        <v>187</v>
      </c>
      <c r="I97" s="24">
        <v>100000</v>
      </c>
      <c r="J97" s="22" t="s">
        <v>201</v>
      </c>
      <c r="K97" s="25" t="s">
        <v>198</v>
      </c>
      <c r="L97" s="25" t="s">
        <v>204</v>
      </c>
      <c r="M97" s="24">
        <v>100000</v>
      </c>
      <c r="N97" s="26">
        <v>99433.600000000006</v>
      </c>
      <c r="O97" s="23" t="s">
        <v>55</v>
      </c>
      <c r="P97" s="27">
        <v>67069613185</v>
      </c>
      <c r="Q97" s="25"/>
    </row>
    <row r="98" spans="1:18" ht="42" x14ac:dyDescent="0.25">
      <c r="A98" s="22">
        <v>97</v>
      </c>
      <c r="B98" s="22">
        <v>2567</v>
      </c>
      <c r="C98" s="22" t="s">
        <v>193</v>
      </c>
      <c r="D98" s="22" t="s">
        <v>194</v>
      </c>
      <c r="E98" s="22" t="s">
        <v>195</v>
      </c>
      <c r="G98" s="22" t="s">
        <v>196</v>
      </c>
      <c r="H98" s="23" t="s">
        <v>189</v>
      </c>
      <c r="I98" s="24">
        <v>85000</v>
      </c>
      <c r="J98" s="22" t="s">
        <v>201</v>
      </c>
      <c r="K98" s="25" t="s">
        <v>198</v>
      </c>
      <c r="L98" s="25" t="s">
        <v>204</v>
      </c>
      <c r="M98" s="24">
        <v>85000</v>
      </c>
      <c r="N98" s="26">
        <v>85000</v>
      </c>
      <c r="O98" s="23" t="s">
        <v>81</v>
      </c>
      <c r="P98" s="27">
        <v>67059000089</v>
      </c>
    </row>
    <row r="99" spans="1:18" ht="42" x14ac:dyDescent="0.25">
      <c r="A99" s="22">
        <v>98</v>
      </c>
      <c r="B99" s="22">
        <v>2567</v>
      </c>
      <c r="C99" s="22" t="s">
        <v>193</v>
      </c>
      <c r="D99" s="22" t="s">
        <v>194</v>
      </c>
      <c r="E99" s="22" t="s">
        <v>195</v>
      </c>
      <c r="G99" s="22" t="s">
        <v>196</v>
      </c>
      <c r="H99" s="30" t="s">
        <v>190</v>
      </c>
      <c r="I99" s="31">
        <v>77608.960000000006</v>
      </c>
      <c r="J99" s="32" t="s">
        <v>201</v>
      </c>
      <c r="K99" s="25" t="s">
        <v>198</v>
      </c>
      <c r="L99" s="25" t="s">
        <v>204</v>
      </c>
      <c r="M99" s="31">
        <v>77608.960000000006</v>
      </c>
      <c r="N99" s="33">
        <v>77608.960000000006</v>
      </c>
      <c r="O99" s="30" t="s">
        <v>67</v>
      </c>
      <c r="P99" s="34">
        <v>66129296784</v>
      </c>
    </row>
    <row r="100" spans="1:18" s="19" customFormat="1" ht="63" x14ac:dyDescent="0.25">
      <c r="A100" s="22">
        <v>99</v>
      </c>
      <c r="B100" s="22">
        <v>2567</v>
      </c>
      <c r="C100" s="22" t="s">
        <v>193</v>
      </c>
      <c r="D100" s="22" t="s">
        <v>194</v>
      </c>
      <c r="E100" s="22" t="s">
        <v>195</v>
      </c>
      <c r="F100" s="36"/>
      <c r="G100" s="22" t="s">
        <v>196</v>
      </c>
      <c r="H100" s="30" t="s">
        <v>192</v>
      </c>
      <c r="I100" s="35">
        <v>75755.34</v>
      </c>
      <c r="J100" s="30" t="s">
        <v>201</v>
      </c>
      <c r="K100" s="25" t="s">
        <v>198</v>
      </c>
      <c r="L100" s="25" t="s">
        <v>204</v>
      </c>
      <c r="M100" s="31">
        <v>75755.34</v>
      </c>
      <c r="N100" s="33">
        <v>75755.34</v>
      </c>
      <c r="O100" s="30" t="s">
        <v>67</v>
      </c>
      <c r="P100" s="34">
        <v>67049178919</v>
      </c>
      <c r="Q100" s="18"/>
    </row>
    <row r="101" spans="1:18" ht="63" x14ac:dyDescent="0.25">
      <c r="A101" s="22">
        <v>100</v>
      </c>
      <c r="B101" s="22">
        <v>2567</v>
      </c>
      <c r="C101" s="22" t="s">
        <v>193</v>
      </c>
      <c r="D101" s="22" t="s">
        <v>194</v>
      </c>
      <c r="E101" s="22" t="s">
        <v>195</v>
      </c>
      <c r="G101" s="22" t="s">
        <v>196</v>
      </c>
      <c r="H101" s="30" t="s">
        <v>191</v>
      </c>
      <c r="I101" s="31">
        <v>74325</v>
      </c>
      <c r="J101" s="32" t="s">
        <v>201</v>
      </c>
      <c r="K101" s="25" t="s">
        <v>198</v>
      </c>
      <c r="L101" s="25" t="s">
        <v>204</v>
      </c>
      <c r="M101" s="31">
        <v>74325</v>
      </c>
      <c r="N101" s="33">
        <v>74325</v>
      </c>
      <c r="O101" s="30" t="s">
        <v>126</v>
      </c>
      <c r="P101" s="34">
        <v>67099671568</v>
      </c>
    </row>
    <row r="102" spans="1:18" s="37" customFormat="1" x14ac:dyDescent="0.25">
      <c r="A102" s="42"/>
      <c r="B102" s="43"/>
      <c r="C102" s="43"/>
      <c r="D102" s="43"/>
      <c r="E102" s="43"/>
      <c r="F102" s="44"/>
      <c r="G102" s="43"/>
      <c r="H102" s="45"/>
      <c r="I102" s="46">
        <f>SUBTOTAL(109,Table1[วงเงินงบประมาณที่ได้รับจัดสรร (บาท)])</f>
        <v>23534941.879999999</v>
      </c>
      <c r="J102" s="46"/>
      <c r="K102" s="46"/>
      <c r="L102" s="46"/>
      <c r="M102" s="46">
        <f>SUBTOTAL(109,Table1[ราคากลาง (บาท)])</f>
        <v>24283692.270000003</v>
      </c>
      <c r="N102" s="46">
        <f>SUBTOTAL(109,Table1[ราคาที่ตกลงซื้อหรือจ้าง (บาท)])</f>
        <v>22132221.470000003</v>
      </c>
      <c r="O102" s="45"/>
      <c r="P102" s="47"/>
    </row>
    <row r="103" spans="1:18" s="37" customFormat="1" x14ac:dyDescent="0.25">
      <c r="A103" s="43"/>
      <c r="B103" s="43"/>
      <c r="C103" s="43"/>
      <c r="D103" s="43"/>
      <c r="E103" s="43"/>
      <c r="F103" s="44"/>
      <c r="G103" s="43"/>
      <c r="H103" s="48"/>
      <c r="I103" s="43"/>
      <c r="J103" s="43"/>
      <c r="K103" s="43"/>
      <c r="L103" s="43"/>
      <c r="M103" s="49">
        <f>N103*100/Table1[[#Totals],[ราคาที่ตกลงซื้อหรือจ้าง (บาท)]]</f>
        <v>22.591496324837742</v>
      </c>
      <c r="N103" s="46">
        <f>N2+N7</f>
        <v>5000000</v>
      </c>
      <c r="O103" s="48" t="s">
        <v>205</v>
      </c>
      <c r="P103" s="43"/>
    </row>
    <row r="104" spans="1:18" s="37" customFormat="1" x14ac:dyDescent="0.25">
      <c r="A104" s="43"/>
      <c r="B104" s="43"/>
      <c r="C104" s="43"/>
      <c r="D104" s="43"/>
      <c r="E104" s="43"/>
      <c r="F104" s="44"/>
      <c r="G104" s="43"/>
      <c r="H104" s="48"/>
      <c r="I104" s="43"/>
      <c r="J104" s="43"/>
      <c r="K104" s="43"/>
      <c r="L104" s="43"/>
      <c r="M104" s="49">
        <f>N104*100/Table1[[#Totals],[ราคาที่ตกลงซื้อหรือจ้าง (บาท)]]</f>
        <v>22.286059294525934</v>
      </c>
      <c r="N104" s="46">
        <f>N3+N4+N22+N35</f>
        <v>4932400</v>
      </c>
      <c r="O104" s="48" t="s">
        <v>200</v>
      </c>
      <c r="P104" s="50">
        <f>N3+N4</f>
        <v>4607900</v>
      </c>
      <c r="Q104" s="38">
        <f>P104*100/Table1[[#Totals],[ราคาที่ตกลงซื้อหรือจ้าง (บาท)]]</f>
        <v>20.819871183043965</v>
      </c>
      <c r="R104" s="37">
        <f>P104*100/Table1[[#Totals],[ราคาที่ตกลงซื้อหรือจ้าง (บาท)]]</f>
        <v>20.819871183043965</v>
      </c>
    </row>
    <row r="105" spans="1:18" s="37" customFormat="1" x14ac:dyDescent="0.25">
      <c r="A105" s="43"/>
      <c r="B105" s="43"/>
      <c r="C105" s="43"/>
      <c r="D105" s="43"/>
      <c r="E105" s="43"/>
      <c r="F105" s="44"/>
      <c r="G105" s="43"/>
      <c r="H105" s="48"/>
      <c r="I105" s="43"/>
      <c r="J105" s="43"/>
      <c r="K105" s="43"/>
      <c r="L105" s="43"/>
      <c r="M105" s="49">
        <f>N105*100/Table1[[#Totals],[ราคาที่ตกลงซื้อหรือจ้าง (บาท)]]</f>
        <v>2.3495156177831249</v>
      </c>
      <c r="N105" s="46">
        <f>N29+N89+N90</f>
        <v>520000</v>
      </c>
      <c r="O105" s="48" t="s">
        <v>202</v>
      </c>
      <c r="P105" s="50">
        <f>N22+N35</f>
        <v>324500</v>
      </c>
      <c r="Q105" s="38">
        <f>P105*100/Table1[[#Totals],[ราคาที่ตกลงซื้อหรือจ้าง (บาท)]]</f>
        <v>1.4661881114819695</v>
      </c>
      <c r="R105" s="37">
        <f>P105*100/Table1[[#Totals],[ราคาที่ตกลงซื้อหรือจ้าง (บาท)]]</f>
        <v>1.4661881114819695</v>
      </c>
    </row>
    <row r="106" spans="1:18" s="37" customFormat="1" x14ac:dyDescent="0.25">
      <c r="A106" s="43"/>
      <c r="B106" s="43"/>
      <c r="C106" s="43"/>
      <c r="D106" s="43"/>
      <c r="E106" s="43"/>
      <c r="F106" s="44"/>
      <c r="G106" s="43"/>
      <c r="H106" s="48"/>
      <c r="I106" s="43"/>
      <c r="J106" s="43"/>
      <c r="K106" s="43"/>
      <c r="L106" s="43"/>
      <c r="M106" s="49">
        <f>N106*100/Table1[[#Totals],[ราคาที่ตกลงซื้อหรือจ้าง (บาท)]]</f>
        <v>46.362415467009157</v>
      </c>
      <c r="N106" s="46">
        <f>Table1[[#Totals],[ราคาที่ตกลงซื้อหรือจ้าง (บาท)]]-N103-N104-N105-N107</f>
        <v>10261032.470000003</v>
      </c>
      <c r="O106" s="48" t="s">
        <v>206</v>
      </c>
      <c r="P106" s="50">
        <f>P105+P104</f>
        <v>4932400</v>
      </c>
    </row>
    <row r="107" spans="1:18" s="37" customFormat="1" x14ac:dyDescent="0.25">
      <c r="A107" s="43"/>
      <c r="B107" s="43"/>
      <c r="C107" s="43"/>
      <c r="D107" s="43"/>
      <c r="E107" s="43"/>
      <c r="F107" s="44"/>
      <c r="G107" s="43"/>
      <c r="H107" s="48"/>
      <c r="I107" s="43"/>
      <c r="J107" s="43"/>
      <c r="K107" s="43"/>
      <c r="L107" s="43"/>
      <c r="M107" s="49">
        <f>N107*100/Table1[[#Totals],[ราคาที่ตกลงซื้อหรือจ้าง (บาท)]]</f>
        <v>6.4105132958440425</v>
      </c>
      <c r="N107" s="50">
        <f>N6+N8+N11</f>
        <v>1418789</v>
      </c>
      <c r="O107" s="48" t="s">
        <v>207</v>
      </c>
      <c r="P107" s="43"/>
    </row>
    <row r="108" spans="1:18" s="37" customFormat="1" x14ac:dyDescent="0.25">
      <c r="A108" s="43"/>
      <c r="B108" s="43"/>
      <c r="C108" s="43"/>
      <c r="D108" s="43"/>
      <c r="E108" s="43"/>
      <c r="F108" s="44"/>
      <c r="G108" s="43"/>
      <c r="H108" s="48"/>
      <c r="I108" s="43"/>
      <c r="J108" s="43"/>
      <c r="K108" s="43"/>
      <c r="L108" s="43"/>
      <c r="M108" s="49">
        <f>M103+M104+M105+M106+M107</f>
        <v>100</v>
      </c>
      <c r="N108" s="51">
        <f>N107+N106+N105+N104+N103</f>
        <v>22132221.470000003</v>
      </c>
      <c r="O108" s="48"/>
      <c r="P108" s="43"/>
    </row>
    <row r="109" spans="1:18" x14ac:dyDescent="0.25">
      <c r="M109" s="40"/>
      <c r="N109" s="40"/>
      <c r="O109" s="39"/>
      <c r="P109" s="40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1.1811023622047245" right="0.23622047244094491" top="0.74803149606299213" bottom="0.74803149606299213" header="0.31496062992125984" footer="0.31496062992125984"/>
  <pageSetup paperSize="8" scale="50" fitToWidth="5" fitToHeight="3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CAF6-8361-42DC-8EB5-A92F07317036}">
  <dimension ref="A1:Q128"/>
  <sheetViews>
    <sheetView tabSelected="1" topLeftCell="E46" zoomScale="110" zoomScaleNormal="110" workbookViewId="0">
      <selection activeCell="N31" sqref="N31"/>
    </sheetView>
  </sheetViews>
  <sheetFormatPr defaultColWidth="9" defaultRowHeight="13.8" x14ac:dyDescent="0.25"/>
  <cols>
    <col min="1" max="1" width="6.8984375" style="22" bestFit="1" customWidth="1"/>
    <col min="2" max="2" width="15.3984375" style="22" bestFit="1" customWidth="1"/>
    <col min="3" max="3" width="15.09765625" style="22" bestFit="1" customWidth="1"/>
    <col min="4" max="4" width="11" style="22" bestFit="1" customWidth="1"/>
    <col min="5" max="5" width="10.8984375" style="22" bestFit="1" customWidth="1"/>
    <col min="6" max="6" width="12.5" style="36" bestFit="1" customWidth="1"/>
    <col min="7" max="7" width="20.09765625" style="22" bestFit="1" customWidth="1"/>
    <col min="8" max="8" width="43.3984375" style="25" customWidth="1"/>
    <col min="9" max="9" width="24.5" style="22" customWidth="1"/>
    <col min="10" max="10" width="25.3984375" style="22" bestFit="1" customWidth="1"/>
    <col min="11" max="11" width="22.8984375" style="22" bestFit="1" customWidth="1"/>
    <col min="12" max="12" width="19.59765625" style="22" bestFit="1" customWidth="1"/>
    <col min="13" max="13" width="18.3984375" style="22" bestFit="1" customWidth="1"/>
    <col min="14" max="14" width="28.09765625" style="22" bestFit="1" customWidth="1"/>
    <col min="15" max="15" width="34.59765625" style="25" bestFit="1" customWidth="1"/>
    <col min="16" max="16" width="26.69921875" style="22" bestFit="1" customWidth="1"/>
    <col min="17" max="16384" width="9" style="28"/>
  </cols>
  <sheetData>
    <row r="1" spans="1:16" s="20" customFormat="1" ht="21" x14ac:dyDescent="0.2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ht="105" x14ac:dyDescent="0.25">
      <c r="A2" s="22">
        <v>1</v>
      </c>
      <c r="B2" s="22">
        <v>2567</v>
      </c>
      <c r="C2" s="22" t="s">
        <v>193</v>
      </c>
      <c r="D2" s="22" t="s">
        <v>194</v>
      </c>
      <c r="E2" s="22" t="s">
        <v>195</v>
      </c>
      <c r="F2" s="36" t="s">
        <v>208</v>
      </c>
      <c r="G2" s="22" t="s">
        <v>196</v>
      </c>
      <c r="H2" s="23" t="s">
        <v>127</v>
      </c>
      <c r="I2" s="24">
        <v>5090000</v>
      </c>
      <c r="J2" s="22" t="s">
        <v>197</v>
      </c>
      <c r="K2" s="25" t="s">
        <v>198</v>
      </c>
      <c r="L2" s="25" t="s">
        <v>199</v>
      </c>
      <c r="M2" s="24">
        <v>5877216.8200000003</v>
      </c>
      <c r="N2" s="26">
        <v>4500000</v>
      </c>
      <c r="O2" s="23" t="s">
        <v>88</v>
      </c>
      <c r="P2" s="27">
        <v>67049010719</v>
      </c>
    </row>
    <row r="3" spans="1:16" ht="21" x14ac:dyDescent="0.25">
      <c r="A3" s="22">
        <v>2</v>
      </c>
      <c r="B3" s="22">
        <v>2567</v>
      </c>
      <c r="C3" s="22" t="s">
        <v>193</v>
      </c>
      <c r="D3" s="22" t="s">
        <v>194</v>
      </c>
      <c r="E3" s="22" t="s">
        <v>195</v>
      </c>
      <c r="F3" s="36" t="s">
        <v>208</v>
      </c>
      <c r="G3" s="22" t="s">
        <v>196</v>
      </c>
      <c r="H3" s="23" t="s">
        <v>128</v>
      </c>
      <c r="I3" s="24">
        <v>3520000</v>
      </c>
      <c r="J3" s="22" t="s">
        <v>200</v>
      </c>
      <c r="K3" s="25" t="s">
        <v>198</v>
      </c>
      <c r="L3" s="25" t="s">
        <v>199</v>
      </c>
      <c r="M3" s="24">
        <v>3520000</v>
      </c>
      <c r="N3" s="26">
        <v>3508000</v>
      </c>
      <c r="O3" s="23" t="s">
        <v>68</v>
      </c>
      <c r="P3" s="27">
        <v>66109019021</v>
      </c>
    </row>
    <row r="4" spans="1:16" ht="42" x14ac:dyDescent="0.25">
      <c r="A4" s="22">
        <v>3</v>
      </c>
      <c r="B4" s="22">
        <v>2567</v>
      </c>
      <c r="C4" s="22" t="s">
        <v>193</v>
      </c>
      <c r="D4" s="22" t="s">
        <v>194</v>
      </c>
      <c r="E4" s="22" t="s">
        <v>195</v>
      </c>
      <c r="F4" s="36" t="s">
        <v>208</v>
      </c>
      <c r="G4" s="22" t="s">
        <v>196</v>
      </c>
      <c r="H4" s="23" t="s">
        <v>91</v>
      </c>
      <c r="I4" s="24">
        <v>1520000</v>
      </c>
      <c r="J4" s="22" t="s">
        <v>200</v>
      </c>
      <c r="K4" s="25" t="s">
        <v>198</v>
      </c>
      <c r="L4" s="25" t="s">
        <v>199</v>
      </c>
      <c r="M4" s="24">
        <v>1578048.24</v>
      </c>
      <c r="N4" s="26">
        <v>1099900</v>
      </c>
      <c r="O4" s="23" t="s">
        <v>76</v>
      </c>
      <c r="P4" s="27">
        <v>66119458328</v>
      </c>
    </row>
    <row r="5" spans="1:16" ht="42" x14ac:dyDescent="0.25">
      <c r="A5" s="22">
        <v>4</v>
      </c>
      <c r="B5" s="22">
        <v>2567</v>
      </c>
      <c r="C5" s="22" t="s">
        <v>193</v>
      </c>
      <c r="D5" s="22" t="s">
        <v>194</v>
      </c>
      <c r="E5" s="22" t="s">
        <v>195</v>
      </c>
      <c r="F5" s="36" t="s">
        <v>208</v>
      </c>
      <c r="G5" s="22" t="s">
        <v>196</v>
      </c>
      <c r="H5" s="23" t="s">
        <v>129</v>
      </c>
      <c r="I5" s="24">
        <v>748000</v>
      </c>
      <c r="J5" s="22" t="s">
        <v>201</v>
      </c>
      <c r="K5" s="25" t="s">
        <v>198</v>
      </c>
      <c r="L5" s="25" t="s">
        <v>199</v>
      </c>
      <c r="M5" s="24">
        <v>748000</v>
      </c>
      <c r="N5" s="26">
        <v>746200</v>
      </c>
      <c r="O5" s="23" t="s">
        <v>89</v>
      </c>
      <c r="P5" s="27">
        <v>67079427206</v>
      </c>
    </row>
    <row r="6" spans="1:16" ht="42" x14ac:dyDescent="0.25">
      <c r="A6" s="22">
        <v>10</v>
      </c>
      <c r="B6" s="22">
        <v>2567</v>
      </c>
      <c r="C6" s="22" t="s">
        <v>193</v>
      </c>
      <c r="D6" s="22" t="s">
        <v>194</v>
      </c>
      <c r="E6" s="22" t="s">
        <v>195</v>
      </c>
      <c r="F6" s="36" t="s">
        <v>208</v>
      </c>
      <c r="G6" s="22" t="s">
        <v>196</v>
      </c>
      <c r="H6" s="23" t="s">
        <v>62</v>
      </c>
      <c r="I6" s="24">
        <v>593000</v>
      </c>
      <c r="J6" s="22" t="s">
        <v>201</v>
      </c>
      <c r="K6" s="25" t="s">
        <v>198</v>
      </c>
      <c r="L6" s="25" t="s">
        <v>199</v>
      </c>
      <c r="M6" s="24">
        <v>583891.81999999995</v>
      </c>
      <c r="N6" s="26">
        <v>430000</v>
      </c>
      <c r="O6" s="23" t="s">
        <v>58</v>
      </c>
      <c r="P6" s="27">
        <v>66109012733</v>
      </c>
    </row>
    <row r="7" spans="1:16" ht="147" x14ac:dyDescent="0.25">
      <c r="A7" s="22">
        <v>7</v>
      </c>
      <c r="B7" s="22">
        <v>2567</v>
      </c>
      <c r="C7" s="22" t="s">
        <v>193</v>
      </c>
      <c r="D7" s="22" t="s">
        <v>194</v>
      </c>
      <c r="E7" s="22" t="s">
        <v>195</v>
      </c>
      <c r="F7" s="36" t="s">
        <v>208</v>
      </c>
      <c r="G7" s="22" t="s">
        <v>196</v>
      </c>
      <c r="H7" s="23" t="s">
        <v>93</v>
      </c>
      <c r="I7" s="24">
        <v>543000</v>
      </c>
      <c r="J7" s="22" t="s">
        <v>201</v>
      </c>
      <c r="K7" s="25" t="s">
        <v>198</v>
      </c>
      <c r="L7" s="25" t="s">
        <v>199</v>
      </c>
      <c r="M7" s="24">
        <v>573387.31999999995</v>
      </c>
      <c r="N7" s="26">
        <v>488789</v>
      </c>
      <c r="O7" s="23" t="s">
        <v>83</v>
      </c>
      <c r="P7" s="27">
        <v>67049282835</v>
      </c>
    </row>
    <row r="8" spans="1:16" ht="63" x14ac:dyDescent="0.25">
      <c r="A8" s="22">
        <v>5</v>
      </c>
      <c r="B8" s="22">
        <v>2567</v>
      </c>
      <c r="C8" s="22" t="s">
        <v>193</v>
      </c>
      <c r="D8" s="22" t="s">
        <v>194</v>
      </c>
      <c r="E8" s="22" t="s">
        <v>195</v>
      </c>
      <c r="F8" s="36" t="s">
        <v>208</v>
      </c>
      <c r="G8" s="22" t="s">
        <v>196</v>
      </c>
      <c r="H8" s="23" t="s">
        <v>130</v>
      </c>
      <c r="I8" s="24">
        <v>534000</v>
      </c>
      <c r="J8" s="22" t="s">
        <v>201</v>
      </c>
      <c r="K8" s="25" t="s">
        <v>198</v>
      </c>
      <c r="L8" s="25" t="s">
        <v>199</v>
      </c>
      <c r="M8" s="24">
        <v>546985.43999999994</v>
      </c>
      <c r="N8" s="26">
        <v>500000</v>
      </c>
      <c r="O8" s="23" t="s">
        <v>72</v>
      </c>
      <c r="P8" s="27">
        <v>67039026012</v>
      </c>
    </row>
    <row r="9" spans="1:16" ht="21" x14ac:dyDescent="0.25">
      <c r="A9" s="22">
        <v>6</v>
      </c>
      <c r="B9" s="22">
        <v>2567</v>
      </c>
      <c r="C9" s="22" t="s">
        <v>193</v>
      </c>
      <c r="D9" s="22" t="s">
        <v>194</v>
      </c>
      <c r="E9" s="22" t="s">
        <v>195</v>
      </c>
      <c r="F9" s="36" t="s">
        <v>208</v>
      </c>
      <c r="G9" s="22" t="s">
        <v>196</v>
      </c>
      <c r="H9" s="23" t="s">
        <v>106</v>
      </c>
      <c r="I9" s="24">
        <v>500000</v>
      </c>
      <c r="J9" s="22" t="s">
        <v>197</v>
      </c>
      <c r="K9" s="25" t="s">
        <v>198</v>
      </c>
      <c r="L9" s="25" t="s">
        <v>199</v>
      </c>
      <c r="M9" s="24">
        <v>514803.78</v>
      </c>
      <c r="N9" s="26">
        <v>500000</v>
      </c>
      <c r="O9" s="23" t="s">
        <v>72</v>
      </c>
      <c r="P9" s="27">
        <v>67099361615</v>
      </c>
    </row>
    <row r="10" spans="1:16" ht="63" x14ac:dyDescent="0.25">
      <c r="A10" s="22">
        <v>8</v>
      </c>
      <c r="B10" s="22">
        <v>2567</v>
      </c>
      <c r="C10" s="22" t="s">
        <v>193</v>
      </c>
      <c r="D10" s="22" t="s">
        <v>194</v>
      </c>
      <c r="E10" s="22" t="s">
        <v>195</v>
      </c>
      <c r="F10" s="36" t="s">
        <v>208</v>
      </c>
      <c r="G10" s="22" t="s">
        <v>196</v>
      </c>
      <c r="H10" s="23" t="s">
        <v>90</v>
      </c>
      <c r="I10" s="24">
        <v>487500</v>
      </c>
      <c r="J10" s="22" t="s">
        <v>201</v>
      </c>
      <c r="K10" s="25" t="s">
        <v>198</v>
      </c>
      <c r="L10" s="25" t="s">
        <v>204</v>
      </c>
      <c r="M10" s="24">
        <v>499626.55</v>
      </c>
      <c r="N10" s="26">
        <v>486500</v>
      </c>
      <c r="O10" s="23" t="s">
        <v>72</v>
      </c>
      <c r="P10" s="27">
        <v>66129488184</v>
      </c>
    </row>
    <row r="11" spans="1:16" ht="42" x14ac:dyDescent="0.25">
      <c r="A11" s="22">
        <v>9</v>
      </c>
      <c r="B11" s="22">
        <v>2567</v>
      </c>
      <c r="C11" s="22" t="s">
        <v>193</v>
      </c>
      <c r="D11" s="22" t="s">
        <v>194</v>
      </c>
      <c r="E11" s="22" t="s">
        <v>195</v>
      </c>
      <c r="F11" s="36" t="s">
        <v>208</v>
      </c>
      <c r="G11" s="22" t="s">
        <v>196</v>
      </c>
      <c r="H11" s="23" t="s">
        <v>131</v>
      </c>
      <c r="I11" s="24">
        <v>464134</v>
      </c>
      <c r="J11" s="22" t="s">
        <v>201</v>
      </c>
      <c r="K11" s="25" t="s">
        <v>198</v>
      </c>
      <c r="L11" s="25" t="s">
        <v>204</v>
      </c>
      <c r="M11" s="24">
        <v>464134</v>
      </c>
      <c r="N11" s="26">
        <v>464133.9</v>
      </c>
      <c r="O11" s="23" t="s">
        <v>69</v>
      </c>
      <c r="P11" s="27">
        <v>66129424374</v>
      </c>
    </row>
    <row r="12" spans="1:16" ht="42" x14ac:dyDescent="0.25">
      <c r="A12" s="22">
        <v>15</v>
      </c>
      <c r="B12" s="22">
        <v>2567</v>
      </c>
      <c r="C12" s="22" t="s">
        <v>193</v>
      </c>
      <c r="D12" s="22" t="s">
        <v>194</v>
      </c>
      <c r="E12" s="22" t="s">
        <v>195</v>
      </c>
      <c r="F12" s="36" t="s">
        <v>208</v>
      </c>
      <c r="G12" s="22" t="s">
        <v>196</v>
      </c>
      <c r="H12" s="23" t="s">
        <v>132</v>
      </c>
      <c r="I12" s="24">
        <v>445000</v>
      </c>
      <c r="J12" s="22" t="s">
        <v>201</v>
      </c>
      <c r="K12" s="25" t="s">
        <v>198</v>
      </c>
      <c r="L12" s="25" t="s">
        <v>204</v>
      </c>
      <c r="M12" s="24">
        <v>445000</v>
      </c>
      <c r="N12" s="26">
        <v>440550</v>
      </c>
      <c r="O12" s="23" t="s">
        <v>78</v>
      </c>
      <c r="P12" s="27">
        <v>67049049437</v>
      </c>
    </row>
    <row r="13" spans="1:16" ht="42" x14ac:dyDescent="0.25">
      <c r="A13" s="22">
        <v>12</v>
      </c>
      <c r="B13" s="22">
        <v>2567</v>
      </c>
      <c r="C13" s="22" t="s">
        <v>193</v>
      </c>
      <c r="D13" s="22" t="s">
        <v>194</v>
      </c>
      <c r="E13" s="22" t="s">
        <v>195</v>
      </c>
      <c r="F13" s="36" t="s">
        <v>208</v>
      </c>
      <c r="G13" s="22" t="s">
        <v>196</v>
      </c>
      <c r="H13" s="23" t="s">
        <v>97</v>
      </c>
      <c r="I13" s="24">
        <v>420000</v>
      </c>
      <c r="J13" s="22" t="s">
        <v>201</v>
      </c>
      <c r="K13" s="25" t="s">
        <v>198</v>
      </c>
      <c r="L13" s="25" t="s">
        <v>204</v>
      </c>
      <c r="M13" s="24">
        <v>383095.17</v>
      </c>
      <c r="N13" s="26">
        <v>383060</v>
      </c>
      <c r="O13" s="23" t="s">
        <v>87</v>
      </c>
      <c r="P13" s="27">
        <v>67059586441</v>
      </c>
    </row>
    <row r="14" spans="1:16" ht="42" x14ac:dyDescent="0.25">
      <c r="A14" s="22">
        <v>11</v>
      </c>
      <c r="B14" s="22">
        <v>2567</v>
      </c>
      <c r="C14" s="22" t="s">
        <v>193</v>
      </c>
      <c r="D14" s="22" t="s">
        <v>194</v>
      </c>
      <c r="E14" s="22" t="s">
        <v>195</v>
      </c>
      <c r="F14" s="36" t="s">
        <v>208</v>
      </c>
      <c r="G14" s="22" t="s">
        <v>196</v>
      </c>
      <c r="H14" s="23" t="s">
        <v>107</v>
      </c>
      <c r="I14" s="24">
        <v>391000</v>
      </c>
      <c r="J14" s="22" t="s">
        <v>201</v>
      </c>
      <c r="K14" s="25" t="s">
        <v>198</v>
      </c>
      <c r="L14" s="25" t="s">
        <v>204</v>
      </c>
      <c r="M14" s="24">
        <v>396930.73</v>
      </c>
      <c r="N14" s="26">
        <v>390900</v>
      </c>
      <c r="O14" s="23" t="s">
        <v>87</v>
      </c>
      <c r="P14" s="27">
        <v>67099687790</v>
      </c>
    </row>
    <row r="15" spans="1:16" ht="42" x14ac:dyDescent="0.25">
      <c r="A15" s="22">
        <v>13</v>
      </c>
      <c r="B15" s="22">
        <v>2567</v>
      </c>
      <c r="C15" s="22" t="s">
        <v>193</v>
      </c>
      <c r="D15" s="22" t="s">
        <v>194</v>
      </c>
      <c r="E15" s="22" t="s">
        <v>195</v>
      </c>
      <c r="F15" s="36" t="s">
        <v>208</v>
      </c>
      <c r="G15" s="22" t="s">
        <v>196</v>
      </c>
      <c r="H15" s="23" t="s">
        <v>103</v>
      </c>
      <c r="I15" s="24">
        <v>383000</v>
      </c>
      <c r="J15" s="22" t="s">
        <v>201</v>
      </c>
      <c r="K15" s="25" t="s">
        <v>198</v>
      </c>
      <c r="L15" s="25" t="s">
        <v>204</v>
      </c>
      <c r="M15" s="24">
        <v>383851.63</v>
      </c>
      <c r="N15" s="26">
        <v>382800</v>
      </c>
      <c r="O15" s="23" t="s">
        <v>87</v>
      </c>
      <c r="P15" s="27">
        <v>67079617607</v>
      </c>
    </row>
    <row r="16" spans="1:16" ht="42" x14ac:dyDescent="0.25">
      <c r="A16" s="22">
        <v>14</v>
      </c>
      <c r="B16" s="22">
        <v>2567</v>
      </c>
      <c r="C16" s="22" t="s">
        <v>193</v>
      </c>
      <c r="D16" s="22" t="s">
        <v>194</v>
      </c>
      <c r="E16" s="22" t="s">
        <v>195</v>
      </c>
      <c r="F16" s="36" t="s">
        <v>208</v>
      </c>
      <c r="G16" s="22" t="s">
        <v>196</v>
      </c>
      <c r="H16" s="23" t="s">
        <v>105</v>
      </c>
      <c r="I16" s="24">
        <v>381000</v>
      </c>
      <c r="J16" s="22" t="s">
        <v>201</v>
      </c>
      <c r="K16" s="25" t="s">
        <v>198</v>
      </c>
      <c r="L16" s="25" t="s">
        <v>204</v>
      </c>
      <c r="M16" s="24">
        <v>387023.53</v>
      </c>
      <c r="N16" s="26">
        <v>380970</v>
      </c>
      <c r="O16" s="23" t="s">
        <v>83</v>
      </c>
      <c r="P16" s="27">
        <v>67099010381</v>
      </c>
    </row>
    <row r="17" spans="1:17" ht="42" x14ac:dyDescent="0.25">
      <c r="A17" s="22">
        <v>17</v>
      </c>
      <c r="B17" s="22">
        <v>2567</v>
      </c>
      <c r="C17" s="22" t="s">
        <v>193</v>
      </c>
      <c r="D17" s="22" t="s">
        <v>194</v>
      </c>
      <c r="E17" s="22" t="s">
        <v>195</v>
      </c>
      <c r="F17" s="36" t="s">
        <v>208</v>
      </c>
      <c r="G17" s="22" t="s">
        <v>196</v>
      </c>
      <c r="H17" s="23" t="s">
        <v>134</v>
      </c>
      <c r="I17" s="24">
        <v>312200</v>
      </c>
      <c r="J17" s="22" t="s">
        <v>201</v>
      </c>
      <c r="K17" s="25" t="s">
        <v>198</v>
      </c>
      <c r="L17" s="25" t="s">
        <v>204</v>
      </c>
      <c r="M17" s="24">
        <v>263220</v>
      </c>
      <c r="N17" s="26">
        <v>263220</v>
      </c>
      <c r="O17" s="23" t="s">
        <v>65</v>
      </c>
      <c r="P17" s="27">
        <v>66129199405</v>
      </c>
    </row>
    <row r="18" spans="1:17" ht="42" x14ac:dyDescent="0.25">
      <c r="A18" s="22">
        <v>16</v>
      </c>
      <c r="B18" s="22">
        <v>2567</v>
      </c>
      <c r="C18" s="22" t="s">
        <v>193</v>
      </c>
      <c r="D18" s="22" t="s">
        <v>194</v>
      </c>
      <c r="E18" s="22" t="s">
        <v>195</v>
      </c>
      <c r="F18" s="36" t="s">
        <v>208</v>
      </c>
      <c r="G18" s="22" t="s">
        <v>196</v>
      </c>
      <c r="H18" s="23" t="s">
        <v>133</v>
      </c>
      <c r="I18" s="24">
        <v>306000</v>
      </c>
      <c r="J18" s="22" t="s">
        <v>201</v>
      </c>
      <c r="K18" s="25" t="s">
        <v>198</v>
      </c>
      <c r="L18" s="25" t="s">
        <v>204</v>
      </c>
      <c r="M18" s="24">
        <v>306000</v>
      </c>
      <c r="N18" s="26">
        <v>305901</v>
      </c>
      <c r="O18" s="23" t="s">
        <v>89</v>
      </c>
      <c r="P18" s="27">
        <v>67079595629</v>
      </c>
    </row>
    <row r="19" spans="1:17" ht="42" x14ac:dyDescent="0.25">
      <c r="A19" s="22">
        <v>18</v>
      </c>
      <c r="B19" s="22">
        <v>2567</v>
      </c>
      <c r="C19" s="22" t="s">
        <v>193</v>
      </c>
      <c r="D19" s="22" t="s">
        <v>194</v>
      </c>
      <c r="E19" s="22" t="s">
        <v>195</v>
      </c>
      <c r="F19" s="36" t="s">
        <v>208</v>
      </c>
      <c r="G19" s="22" t="s">
        <v>196</v>
      </c>
      <c r="H19" s="23" t="s">
        <v>95</v>
      </c>
      <c r="I19" s="24">
        <v>303000</v>
      </c>
      <c r="J19" s="22" t="s">
        <v>201</v>
      </c>
      <c r="K19" s="25" t="s">
        <v>198</v>
      </c>
      <c r="L19" s="25" t="s">
        <v>204</v>
      </c>
      <c r="M19" s="24">
        <v>262799.14</v>
      </c>
      <c r="N19" s="26">
        <v>262790</v>
      </c>
      <c r="O19" s="23" t="s">
        <v>58</v>
      </c>
      <c r="P19" s="27">
        <v>67059071813</v>
      </c>
    </row>
    <row r="20" spans="1:17" ht="42" x14ac:dyDescent="0.25">
      <c r="A20" s="22">
        <v>19</v>
      </c>
      <c r="B20" s="22">
        <v>2567</v>
      </c>
      <c r="C20" s="22" t="s">
        <v>193</v>
      </c>
      <c r="D20" s="22" t="s">
        <v>194</v>
      </c>
      <c r="E20" s="22" t="s">
        <v>195</v>
      </c>
      <c r="F20" s="36" t="s">
        <v>208</v>
      </c>
      <c r="G20" s="22" t="s">
        <v>196</v>
      </c>
      <c r="H20" s="23" t="s">
        <v>100</v>
      </c>
      <c r="I20" s="24">
        <v>254000</v>
      </c>
      <c r="J20" s="22" t="s">
        <v>201</v>
      </c>
      <c r="K20" s="25" t="s">
        <v>198</v>
      </c>
      <c r="L20" s="25" t="s">
        <v>204</v>
      </c>
      <c r="M20" s="24">
        <v>255099.55</v>
      </c>
      <c r="N20" s="26">
        <v>254000</v>
      </c>
      <c r="O20" s="23" t="s">
        <v>83</v>
      </c>
      <c r="P20" s="27">
        <v>67059601311</v>
      </c>
    </row>
    <row r="21" spans="1:17" ht="42" x14ac:dyDescent="0.25">
      <c r="A21" s="22">
        <v>22</v>
      </c>
      <c r="B21" s="22">
        <v>2567</v>
      </c>
      <c r="C21" s="22" t="s">
        <v>193</v>
      </c>
      <c r="D21" s="22" t="s">
        <v>194</v>
      </c>
      <c r="E21" s="22" t="s">
        <v>195</v>
      </c>
      <c r="F21" s="36" t="s">
        <v>208</v>
      </c>
      <c r="G21" s="22" t="s">
        <v>196</v>
      </c>
      <c r="H21" s="23" t="s">
        <v>94</v>
      </c>
      <c r="I21" s="24">
        <v>254000</v>
      </c>
      <c r="J21" s="22" t="s">
        <v>201</v>
      </c>
      <c r="K21" s="25" t="s">
        <v>198</v>
      </c>
      <c r="L21" s="25" t="s">
        <v>204</v>
      </c>
      <c r="M21" s="24">
        <v>240494.76</v>
      </c>
      <c r="N21" s="26">
        <v>240490</v>
      </c>
      <c r="O21" s="23" t="s">
        <v>87</v>
      </c>
      <c r="P21" s="27">
        <v>67049389665</v>
      </c>
    </row>
    <row r="22" spans="1:17" ht="21" x14ac:dyDescent="0.25">
      <c r="A22" s="22">
        <v>20</v>
      </c>
      <c r="B22" s="22">
        <v>2567</v>
      </c>
      <c r="C22" s="22" t="s">
        <v>193</v>
      </c>
      <c r="D22" s="22" t="s">
        <v>194</v>
      </c>
      <c r="E22" s="22" t="s">
        <v>195</v>
      </c>
      <c r="F22" s="36" t="s">
        <v>208</v>
      </c>
      <c r="G22" s="22" t="s">
        <v>196</v>
      </c>
      <c r="H22" s="23" t="s">
        <v>135</v>
      </c>
      <c r="I22" s="24">
        <v>253000</v>
      </c>
      <c r="J22" s="22" t="s">
        <v>201</v>
      </c>
      <c r="K22" s="25" t="s">
        <v>198</v>
      </c>
      <c r="L22" s="25" t="s">
        <v>204</v>
      </c>
      <c r="M22" s="24">
        <v>253000</v>
      </c>
      <c r="N22" s="26">
        <v>252011.34</v>
      </c>
      <c r="O22" s="23" t="s">
        <v>82</v>
      </c>
      <c r="P22" s="27">
        <v>67059076676</v>
      </c>
    </row>
    <row r="23" spans="1:17" ht="42" x14ac:dyDescent="0.25">
      <c r="A23" s="22">
        <v>21</v>
      </c>
      <c r="B23" s="22">
        <v>2567</v>
      </c>
      <c r="C23" s="22" t="s">
        <v>193</v>
      </c>
      <c r="D23" s="22" t="s">
        <v>194</v>
      </c>
      <c r="E23" s="22" t="s">
        <v>195</v>
      </c>
      <c r="F23" s="36" t="s">
        <v>208</v>
      </c>
      <c r="G23" s="22" t="s">
        <v>196</v>
      </c>
      <c r="H23" s="23" t="s">
        <v>136</v>
      </c>
      <c r="I23" s="24">
        <v>240750</v>
      </c>
      <c r="J23" s="22" t="s">
        <v>200</v>
      </c>
      <c r="K23" s="25" t="s">
        <v>198</v>
      </c>
      <c r="L23" s="25" t="s">
        <v>204</v>
      </c>
      <c r="M23" s="24">
        <v>240750</v>
      </c>
      <c r="N23" s="26">
        <v>240750</v>
      </c>
      <c r="O23" s="23" t="s">
        <v>77</v>
      </c>
      <c r="P23" s="27">
        <v>67039516816</v>
      </c>
    </row>
    <row r="24" spans="1:17" ht="42" x14ac:dyDescent="0.25">
      <c r="A24" s="22">
        <v>81</v>
      </c>
      <c r="B24" s="22">
        <v>2567</v>
      </c>
      <c r="C24" s="22" t="s">
        <v>193</v>
      </c>
      <c r="D24" s="22" t="s">
        <v>194</v>
      </c>
      <c r="E24" s="22" t="s">
        <v>195</v>
      </c>
      <c r="F24" s="36" t="s">
        <v>208</v>
      </c>
      <c r="G24" s="22" t="s">
        <v>196</v>
      </c>
      <c r="H24" s="23" t="s">
        <v>173</v>
      </c>
      <c r="I24" s="24">
        <v>232912.25</v>
      </c>
      <c r="J24" s="22" t="s">
        <v>201</v>
      </c>
      <c r="K24" s="25" t="s">
        <v>198</v>
      </c>
      <c r="L24" s="25" t="s">
        <v>204</v>
      </c>
      <c r="M24" s="24">
        <v>232912.25</v>
      </c>
      <c r="N24" s="26">
        <v>232900</v>
      </c>
      <c r="O24" s="23" t="s">
        <v>65</v>
      </c>
      <c r="P24" s="27">
        <v>66129200347</v>
      </c>
      <c r="Q24" s="25"/>
    </row>
    <row r="25" spans="1:17" ht="42" x14ac:dyDescent="0.25">
      <c r="A25" s="22">
        <v>23</v>
      </c>
      <c r="B25" s="22">
        <v>2567</v>
      </c>
      <c r="C25" s="22" t="s">
        <v>193</v>
      </c>
      <c r="D25" s="22" t="s">
        <v>194</v>
      </c>
      <c r="E25" s="22" t="s">
        <v>195</v>
      </c>
      <c r="F25" s="36" t="s">
        <v>208</v>
      </c>
      <c r="G25" s="22" t="s">
        <v>196</v>
      </c>
      <c r="H25" s="23" t="s">
        <v>96</v>
      </c>
      <c r="I25" s="24">
        <v>219000</v>
      </c>
      <c r="J25" s="22" t="s">
        <v>201</v>
      </c>
      <c r="K25" s="25" t="s">
        <v>198</v>
      </c>
      <c r="L25" s="25" t="s">
        <v>204</v>
      </c>
      <c r="M25" s="24">
        <v>199972.09</v>
      </c>
      <c r="N25" s="26">
        <v>199970</v>
      </c>
      <c r="O25" s="23" t="s">
        <v>58</v>
      </c>
      <c r="P25" s="27">
        <v>67059076369</v>
      </c>
      <c r="Q25" s="25"/>
    </row>
    <row r="26" spans="1:17" ht="42" x14ac:dyDescent="0.25">
      <c r="A26" s="22">
        <v>24</v>
      </c>
      <c r="B26" s="22">
        <v>2567</v>
      </c>
      <c r="C26" s="22" t="s">
        <v>193</v>
      </c>
      <c r="D26" s="22" t="s">
        <v>194</v>
      </c>
      <c r="E26" s="22" t="s">
        <v>195</v>
      </c>
      <c r="F26" s="36" t="s">
        <v>208</v>
      </c>
      <c r="G26" s="22" t="s">
        <v>196</v>
      </c>
      <c r="H26" s="23" t="s">
        <v>137</v>
      </c>
      <c r="I26" s="24">
        <v>197000</v>
      </c>
      <c r="J26" s="22" t="s">
        <v>201</v>
      </c>
      <c r="K26" s="25" t="s">
        <v>198</v>
      </c>
      <c r="L26" s="25" t="s">
        <v>204</v>
      </c>
      <c r="M26" s="24">
        <v>197887.91</v>
      </c>
      <c r="N26" s="26">
        <v>196900</v>
      </c>
      <c r="O26" s="23" t="s">
        <v>60</v>
      </c>
      <c r="P26" s="27">
        <v>67099691804</v>
      </c>
      <c r="Q26" s="25"/>
    </row>
    <row r="27" spans="1:17" ht="42" x14ac:dyDescent="0.25">
      <c r="A27" s="22">
        <v>25</v>
      </c>
      <c r="B27" s="22">
        <v>2567</v>
      </c>
      <c r="C27" s="22" t="s">
        <v>193</v>
      </c>
      <c r="D27" s="22" t="s">
        <v>194</v>
      </c>
      <c r="E27" s="22" t="s">
        <v>195</v>
      </c>
      <c r="F27" s="36" t="s">
        <v>208</v>
      </c>
      <c r="G27" s="22" t="s">
        <v>196</v>
      </c>
      <c r="H27" s="23" t="s">
        <v>99</v>
      </c>
      <c r="I27" s="24">
        <v>183000</v>
      </c>
      <c r="J27" s="22" t="s">
        <v>201</v>
      </c>
      <c r="K27" s="25" t="s">
        <v>198</v>
      </c>
      <c r="L27" s="25" t="s">
        <v>204</v>
      </c>
      <c r="M27" s="24">
        <v>209129.59</v>
      </c>
      <c r="N27" s="26">
        <v>183000</v>
      </c>
      <c r="O27" s="23" t="s">
        <v>83</v>
      </c>
      <c r="P27" s="27">
        <v>67059590550</v>
      </c>
    </row>
    <row r="28" spans="1:17" ht="42" x14ac:dyDescent="0.25">
      <c r="A28" s="22">
        <v>27</v>
      </c>
      <c r="B28" s="22">
        <v>2567</v>
      </c>
      <c r="C28" s="22" t="s">
        <v>193</v>
      </c>
      <c r="D28" s="22" t="s">
        <v>194</v>
      </c>
      <c r="E28" s="22" t="s">
        <v>195</v>
      </c>
      <c r="F28" s="36" t="s">
        <v>208</v>
      </c>
      <c r="G28" s="22" t="s">
        <v>196</v>
      </c>
      <c r="H28" s="23" t="s">
        <v>139</v>
      </c>
      <c r="I28" s="24">
        <v>172000</v>
      </c>
      <c r="J28" s="22" t="s">
        <v>201</v>
      </c>
      <c r="K28" s="25" t="s">
        <v>198</v>
      </c>
      <c r="L28" s="25" t="s">
        <v>204</v>
      </c>
      <c r="M28" s="24">
        <v>166492</v>
      </c>
      <c r="N28" s="26">
        <v>166492</v>
      </c>
      <c r="O28" s="23" t="s">
        <v>79</v>
      </c>
      <c r="P28" s="27">
        <v>67029493611</v>
      </c>
      <c r="Q28" s="25"/>
    </row>
    <row r="29" spans="1:17" ht="42" x14ac:dyDescent="0.25">
      <c r="A29" s="22">
        <v>26</v>
      </c>
      <c r="B29" s="22">
        <v>2567</v>
      </c>
      <c r="C29" s="22" t="s">
        <v>193</v>
      </c>
      <c r="D29" s="22" t="s">
        <v>194</v>
      </c>
      <c r="E29" s="22" t="s">
        <v>195</v>
      </c>
      <c r="F29" s="36" t="s">
        <v>208</v>
      </c>
      <c r="G29" s="22" t="s">
        <v>196</v>
      </c>
      <c r="H29" s="23" t="s">
        <v>138</v>
      </c>
      <c r="I29" s="24">
        <v>170000</v>
      </c>
      <c r="J29" s="22" t="s">
        <v>201</v>
      </c>
      <c r="K29" s="25" t="s">
        <v>198</v>
      </c>
      <c r="L29" s="25" t="s">
        <v>204</v>
      </c>
      <c r="M29" s="24">
        <v>170000</v>
      </c>
      <c r="N29" s="26">
        <v>169945</v>
      </c>
      <c r="O29" s="23" t="s">
        <v>89</v>
      </c>
      <c r="P29" s="27">
        <v>67079595095</v>
      </c>
    </row>
    <row r="30" spans="1:17" ht="42" x14ac:dyDescent="0.25">
      <c r="A30" s="22">
        <v>28</v>
      </c>
      <c r="B30" s="22">
        <v>2567</v>
      </c>
      <c r="C30" s="22" t="s">
        <v>193</v>
      </c>
      <c r="D30" s="22" t="s">
        <v>194</v>
      </c>
      <c r="E30" s="22" t="s">
        <v>195</v>
      </c>
      <c r="F30" s="36" t="s">
        <v>208</v>
      </c>
      <c r="G30" s="22" t="s">
        <v>196</v>
      </c>
      <c r="H30" s="23" t="s">
        <v>140</v>
      </c>
      <c r="I30" s="24">
        <v>165000</v>
      </c>
      <c r="J30" s="22" t="s">
        <v>202</v>
      </c>
      <c r="K30" s="25" t="s">
        <v>198</v>
      </c>
      <c r="L30" s="25" t="s">
        <v>204</v>
      </c>
      <c r="M30" s="24">
        <v>165000</v>
      </c>
      <c r="N30" s="26">
        <v>165000</v>
      </c>
      <c r="O30" s="23" t="s">
        <v>56</v>
      </c>
      <c r="P30" s="27">
        <v>66109350475</v>
      </c>
    </row>
    <row r="31" spans="1:17" ht="42" x14ac:dyDescent="0.25">
      <c r="A31" s="22">
        <v>29</v>
      </c>
      <c r="B31" s="22">
        <v>2567</v>
      </c>
      <c r="C31" s="22" t="s">
        <v>193</v>
      </c>
      <c r="D31" s="22" t="s">
        <v>194</v>
      </c>
      <c r="E31" s="22" t="s">
        <v>195</v>
      </c>
      <c r="F31" s="36" t="s">
        <v>208</v>
      </c>
      <c r="G31" s="22" t="s">
        <v>196</v>
      </c>
      <c r="H31" s="23" t="s">
        <v>104</v>
      </c>
      <c r="I31" s="24">
        <v>154000</v>
      </c>
      <c r="J31" s="22" t="s">
        <v>201</v>
      </c>
      <c r="K31" s="25" t="s">
        <v>198</v>
      </c>
      <c r="L31" s="25" t="s">
        <v>204</v>
      </c>
      <c r="M31" s="24">
        <v>154195.42000000001</v>
      </c>
      <c r="N31" s="26">
        <v>153950</v>
      </c>
      <c r="O31" s="23" t="s">
        <v>83</v>
      </c>
      <c r="P31" s="27">
        <v>67099008957</v>
      </c>
      <c r="Q31" s="25"/>
    </row>
    <row r="32" spans="1:17" ht="42" x14ac:dyDescent="0.25">
      <c r="A32" s="22">
        <v>30</v>
      </c>
      <c r="B32" s="22">
        <v>2567</v>
      </c>
      <c r="C32" s="22" t="s">
        <v>193</v>
      </c>
      <c r="D32" s="22" t="s">
        <v>194</v>
      </c>
      <c r="E32" s="22" t="s">
        <v>195</v>
      </c>
      <c r="F32" s="36" t="s">
        <v>208</v>
      </c>
      <c r="G32" s="22" t="s">
        <v>196</v>
      </c>
      <c r="H32" s="23" t="s">
        <v>92</v>
      </c>
      <c r="I32" s="24">
        <v>150000</v>
      </c>
      <c r="J32" s="22" t="s">
        <v>201</v>
      </c>
      <c r="K32" s="25" t="s">
        <v>198</v>
      </c>
      <c r="L32" s="25" t="s">
        <v>204</v>
      </c>
      <c r="M32" s="24">
        <v>151083.51</v>
      </c>
      <c r="N32" s="26">
        <v>149950</v>
      </c>
      <c r="O32" s="23" t="s">
        <v>58</v>
      </c>
      <c r="P32" s="27">
        <v>67039520632</v>
      </c>
      <c r="Q32" s="25"/>
    </row>
    <row r="33" spans="1:17" ht="42" x14ac:dyDescent="0.25">
      <c r="A33" s="22">
        <v>31</v>
      </c>
      <c r="B33" s="22">
        <v>2567</v>
      </c>
      <c r="C33" s="22" t="s">
        <v>193</v>
      </c>
      <c r="D33" s="22" t="s">
        <v>194</v>
      </c>
      <c r="E33" s="22" t="s">
        <v>195</v>
      </c>
      <c r="F33" s="36" t="s">
        <v>208</v>
      </c>
      <c r="G33" s="22" t="s">
        <v>196</v>
      </c>
      <c r="H33" s="23" t="s">
        <v>98</v>
      </c>
      <c r="I33" s="24">
        <v>134000</v>
      </c>
      <c r="J33" s="22" t="s">
        <v>201</v>
      </c>
      <c r="K33" s="25" t="s">
        <v>198</v>
      </c>
      <c r="L33" s="25" t="s">
        <v>204</v>
      </c>
      <c r="M33" s="24">
        <v>112227.47</v>
      </c>
      <c r="N33" s="26">
        <v>112220</v>
      </c>
      <c r="O33" s="23" t="s">
        <v>83</v>
      </c>
      <c r="P33" s="27">
        <v>67059588427</v>
      </c>
      <c r="Q33" s="25"/>
    </row>
    <row r="34" spans="1:17" ht="21" x14ac:dyDescent="0.25">
      <c r="A34" s="22">
        <v>32</v>
      </c>
      <c r="B34" s="22">
        <v>2567</v>
      </c>
      <c r="C34" s="22" t="s">
        <v>193</v>
      </c>
      <c r="D34" s="22" t="s">
        <v>194</v>
      </c>
      <c r="E34" s="22" t="s">
        <v>195</v>
      </c>
      <c r="F34" s="36" t="s">
        <v>208</v>
      </c>
      <c r="G34" s="22" t="s">
        <v>196</v>
      </c>
      <c r="H34" s="23" t="s">
        <v>101</v>
      </c>
      <c r="I34" s="24">
        <v>108000</v>
      </c>
      <c r="J34" s="22" t="s">
        <v>201</v>
      </c>
      <c r="K34" s="25" t="s">
        <v>198</v>
      </c>
      <c r="L34" s="25" t="s">
        <v>204</v>
      </c>
      <c r="M34" s="24">
        <v>115181.48</v>
      </c>
      <c r="N34" s="26">
        <v>108000</v>
      </c>
      <c r="O34" s="23" t="s">
        <v>83</v>
      </c>
      <c r="P34" s="27">
        <v>67079263161</v>
      </c>
      <c r="Q34" s="25"/>
    </row>
    <row r="35" spans="1:17" ht="42" x14ac:dyDescent="0.25">
      <c r="A35" s="22">
        <v>33</v>
      </c>
      <c r="B35" s="22">
        <v>2567</v>
      </c>
      <c r="C35" s="22" t="s">
        <v>193</v>
      </c>
      <c r="D35" s="22" t="s">
        <v>194</v>
      </c>
      <c r="E35" s="22" t="s">
        <v>195</v>
      </c>
      <c r="F35" s="36" t="s">
        <v>208</v>
      </c>
      <c r="G35" s="22" t="s">
        <v>196</v>
      </c>
      <c r="H35" s="23" t="s">
        <v>203</v>
      </c>
      <c r="I35" s="24">
        <v>100000</v>
      </c>
      <c r="J35" s="22" t="s">
        <v>201</v>
      </c>
      <c r="K35" s="25" t="s">
        <v>198</v>
      </c>
      <c r="L35" s="25" t="s">
        <v>204</v>
      </c>
      <c r="M35" s="24">
        <v>85525.37</v>
      </c>
      <c r="N35" s="26">
        <v>85500</v>
      </c>
      <c r="O35" s="23" t="s">
        <v>60</v>
      </c>
      <c r="P35" s="27">
        <v>67099716352</v>
      </c>
    </row>
    <row r="36" spans="1:17" ht="42" x14ac:dyDescent="0.25">
      <c r="A36" s="22">
        <v>34</v>
      </c>
      <c r="B36" s="22">
        <v>2567</v>
      </c>
      <c r="C36" s="22" t="s">
        <v>193</v>
      </c>
      <c r="D36" s="22" t="s">
        <v>194</v>
      </c>
      <c r="E36" s="22" t="s">
        <v>195</v>
      </c>
      <c r="F36" s="36" t="s">
        <v>208</v>
      </c>
      <c r="G36" s="22" t="s">
        <v>196</v>
      </c>
      <c r="H36" s="23" t="s">
        <v>141</v>
      </c>
      <c r="I36" s="24">
        <v>83750</v>
      </c>
      <c r="J36" s="22" t="s">
        <v>200</v>
      </c>
      <c r="K36" s="25" t="s">
        <v>198</v>
      </c>
      <c r="L36" s="25" t="s">
        <v>204</v>
      </c>
      <c r="M36" s="24">
        <v>83750</v>
      </c>
      <c r="N36" s="26">
        <v>83750</v>
      </c>
      <c r="O36" s="23" t="s">
        <v>63</v>
      </c>
      <c r="P36" s="27">
        <v>67039544598</v>
      </c>
    </row>
    <row r="37" spans="1:17" ht="21" x14ac:dyDescent="0.25">
      <c r="A37" s="22">
        <v>35</v>
      </c>
      <c r="B37" s="22">
        <v>2567</v>
      </c>
      <c r="C37" s="22" t="s">
        <v>193</v>
      </c>
      <c r="D37" s="22" t="s">
        <v>194</v>
      </c>
      <c r="E37" s="22" t="s">
        <v>195</v>
      </c>
      <c r="F37" s="36" t="s">
        <v>208</v>
      </c>
      <c r="G37" s="22" t="s">
        <v>196</v>
      </c>
      <c r="H37" s="23" t="s">
        <v>102</v>
      </c>
      <c r="I37" s="24">
        <v>81000</v>
      </c>
      <c r="J37" s="22" t="s">
        <v>201</v>
      </c>
      <c r="K37" s="25" t="s">
        <v>198</v>
      </c>
      <c r="L37" s="25" t="s">
        <v>204</v>
      </c>
      <c r="M37" s="24">
        <v>85212.83</v>
      </c>
      <c r="N37" s="26">
        <v>81000</v>
      </c>
      <c r="O37" s="23" t="s">
        <v>83</v>
      </c>
      <c r="P37" s="27">
        <v>67089288617</v>
      </c>
    </row>
    <row r="38" spans="1:17" ht="105" x14ac:dyDescent="0.25">
      <c r="A38" s="22">
        <v>36</v>
      </c>
      <c r="B38" s="22">
        <v>2567</v>
      </c>
      <c r="C38" s="22" t="s">
        <v>193</v>
      </c>
      <c r="D38" s="22" t="s">
        <v>194</v>
      </c>
      <c r="E38" s="22" t="s">
        <v>195</v>
      </c>
      <c r="F38" s="36" t="s">
        <v>208</v>
      </c>
      <c r="G38" s="22" t="s">
        <v>196</v>
      </c>
      <c r="H38" s="23" t="s">
        <v>143</v>
      </c>
      <c r="I38" s="24">
        <v>74000</v>
      </c>
      <c r="J38" s="22" t="s">
        <v>201</v>
      </c>
      <c r="K38" s="25" t="s">
        <v>198</v>
      </c>
      <c r="L38" s="25" t="s">
        <v>204</v>
      </c>
      <c r="M38" s="24">
        <v>74000</v>
      </c>
      <c r="N38" s="26">
        <v>74000</v>
      </c>
      <c r="O38" s="23" t="s">
        <v>75</v>
      </c>
      <c r="P38" s="27">
        <v>67039542023</v>
      </c>
    </row>
    <row r="39" spans="1:17" ht="42" x14ac:dyDescent="0.25">
      <c r="A39" s="22">
        <v>37</v>
      </c>
      <c r="B39" s="22">
        <v>2567</v>
      </c>
      <c r="C39" s="22" t="s">
        <v>193</v>
      </c>
      <c r="D39" s="22" t="s">
        <v>194</v>
      </c>
      <c r="E39" s="22" t="s">
        <v>195</v>
      </c>
      <c r="F39" s="36" t="s">
        <v>208</v>
      </c>
      <c r="G39" s="22" t="s">
        <v>196</v>
      </c>
      <c r="H39" s="23" t="s">
        <v>142</v>
      </c>
      <c r="I39" s="24">
        <v>69000</v>
      </c>
      <c r="J39" s="22" t="s">
        <v>201</v>
      </c>
      <c r="K39" s="25" t="s">
        <v>198</v>
      </c>
      <c r="L39" s="25" t="s">
        <v>204</v>
      </c>
      <c r="M39" s="24">
        <v>69000</v>
      </c>
      <c r="N39" s="26">
        <v>69000</v>
      </c>
      <c r="O39" s="23" t="s">
        <v>57</v>
      </c>
      <c r="P39" s="27">
        <v>66129123283</v>
      </c>
      <c r="Q39" s="25"/>
    </row>
    <row r="40" spans="1:17" ht="42" x14ac:dyDescent="0.25">
      <c r="A40" s="22">
        <v>38</v>
      </c>
      <c r="B40" s="22">
        <v>2567</v>
      </c>
      <c r="C40" s="22" t="s">
        <v>193</v>
      </c>
      <c r="D40" s="22" t="s">
        <v>194</v>
      </c>
      <c r="E40" s="22" t="s">
        <v>195</v>
      </c>
      <c r="F40" s="36" t="s">
        <v>208</v>
      </c>
      <c r="G40" s="22" t="s">
        <v>196</v>
      </c>
      <c r="H40" s="23" t="s">
        <v>144</v>
      </c>
      <c r="I40" s="24">
        <v>62000</v>
      </c>
      <c r="J40" s="22" t="s">
        <v>201</v>
      </c>
      <c r="K40" s="25" t="s">
        <v>198</v>
      </c>
      <c r="L40" s="25" t="s">
        <v>204</v>
      </c>
      <c r="M40" s="24">
        <v>62049.3</v>
      </c>
      <c r="N40" s="26">
        <v>62000</v>
      </c>
      <c r="O40" s="23" t="s">
        <v>59</v>
      </c>
      <c r="P40" s="27">
        <v>66119144235</v>
      </c>
      <c r="Q40" s="25"/>
    </row>
    <row r="41" spans="1:17" ht="63" x14ac:dyDescent="0.25">
      <c r="A41" s="22">
        <v>39</v>
      </c>
      <c r="B41" s="22">
        <v>2567</v>
      </c>
      <c r="C41" s="22" t="s">
        <v>193</v>
      </c>
      <c r="D41" s="22" t="s">
        <v>194</v>
      </c>
      <c r="E41" s="22" t="s">
        <v>195</v>
      </c>
      <c r="F41" s="36" t="s">
        <v>208</v>
      </c>
      <c r="G41" s="22" t="s">
        <v>196</v>
      </c>
      <c r="H41" s="23" t="s">
        <v>145</v>
      </c>
      <c r="I41" s="24">
        <v>60000</v>
      </c>
      <c r="J41" s="22" t="s">
        <v>201</v>
      </c>
      <c r="K41" s="25" t="s">
        <v>198</v>
      </c>
      <c r="L41" s="25" t="s">
        <v>204</v>
      </c>
      <c r="M41" s="24">
        <v>60000</v>
      </c>
      <c r="N41" s="26">
        <v>60000</v>
      </c>
      <c r="O41" s="23" t="s">
        <v>57</v>
      </c>
      <c r="P41" s="27">
        <v>66119143745</v>
      </c>
      <c r="Q41" s="25"/>
    </row>
    <row r="42" spans="1:17" ht="63" x14ac:dyDescent="0.25">
      <c r="A42" s="22">
        <v>40</v>
      </c>
      <c r="B42" s="22">
        <v>2567</v>
      </c>
      <c r="C42" s="22" t="s">
        <v>193</v>
      </c>
      <c r="D42" s="22" t="s">
        <v>194</v>
      </c>
      <c r="E42" s="22" t="s">
        <v>195</v>
      </c>
      <c r="F42" s="36" t="s">
        <v>208</v>
      </c>
      <c r="G42" s="22" t="s">
        <v>196</v>
      </c>
      <c r="H42" s="23" t="s">
        <v>146</v>
      </c>
      <c r="I42" s="24">
        <v>54270</v>
      </c>
      <c r="J42" s="22" t="s">
        <v>201</v>
      </c>
      <c r="K42" s="25" t="s">
        <v>198</v>
      </c>
      <c r="L42" s="25" t="s">
        <v>204</v>
      </c>
      <c r="M42" s="24">
        <v>54270</v>
      </c>
      <c r="N42" s="26">
        <v>54270</v>
      </c>
      <c r="O42" s="23" t="s">
        <v>63</v>
      </c>
      <c r="P42" s="27">
        <v>66129462633</v>
      </c>
      <c r="Q42" s="25"/>
    </row>
    <row r="43" spans="1:17" ht="42" x14ac:dyDescent="0.25">
      <c r="A43" s="22">
        <v>41</v>
      </c>
      <c r="B43" s="22">
        <v>2567</v>
      </c>
      <c r="C43" s="22" t="s">
        <v>193</v>
      </c>
      <c r="D43" s="22" t="s">
        <v>194</v>
      </c>
      <c r="E43" s="22" t="s">
        <v>195</v>
      </c>
      <c r="F43" s="36" t="s">
        <v>208</v>
      </c>
      <c r="G43" s="22" t="s">
        <v>196</v>
      </c>
      <c r="H43" s="23" t="s">
        <v>70</v>
      </c>
      <c r="I43" s="24">
        <v>54000</v>
      </c>
      <c r="J43" s="22" t="s">
        <v>201</v>
      </c>
      <c r="K43" s="25" t="s">
        <v>198</v>
      </c>
      <c r="L43" s="25" t="s">
        <v>204</v>
      </c>
      <c r="M43" s="24">
        <v>54000</v>
      </c>
      <c r="N43" s="26">
        <v>54000</v>
      </c>
      <c r="O43" s="23" t="s">
        <v>57</v>
      </c>
      <c r="P43" s="27">
        <v>66129124852</v>
      </c>
      <c r="Q43" s="25"/>
    </row>
    <row r="44" spans="1:17" ht="42" x14ac:dyDescent="0.25">
      <c r="A44" s="22">
        <v>42</v>
      </c>
      <c r="B44" s="22">
        <v>2567</v>
      </c>
      <c r="C44" s="22" t="s">
        <v>193</v>
      </c>
      <c r="D44" s="22" t="s">
        <v>194</v>
      </c>
      <c r="E44" s="22" t="s">
        <v>195</v>
      </c>
      <c r="F44" s="36" t="s">
        <v>208</v>
      </c>
      <c r="G44" s="22" t="s">
        <v>196</v>
      </c>
      <c r="H44" s="23" t="s">
        <v>71</v>
      </c>
      <c r="I44" s="24">
        <v>48000</v>
      </c>
      <c r="J44" s="22" t="s">
        <v>201</v>
      </c>
      <c r="K44" s="25" t="s">
        <v>198</v>
      </c>
      <c r="L44" s="25" t="s">
        <v>204</v>
      </c>
      <c r="M44" s="24">
        <v>48000</v>
      </c>
      <c r="N44" s="26">
        <v>48000</v>
      </c>
      <c r="O44" s="23" t="s">
        <v>57</v>
      </c>
      <c r="P44" s="27">
        <v>66129122330</v>
      </c>
      <c r="Q44" s="25"/>
    </row>
    <row r="45" spans="1:17" ht="21" x14ac:dyDescent="0.25">
      <c r="A45" s="22">
        <v>43</v>
      </c>
      <c r="B45" s="22">
        <v>2567</v>
      </c>
      <c r="C45" s="22" t="s">
        <v>193</v>
      </c>
      <c r="D45" s="22" t="s">
        <v>194</v>
      </c>
      <c r="E45" s="22" t="s">
        <v>195</v>
      </c>
      <c r="F45" s="36" t="s">
        <v>208</v>
      </c>
      <c r="G45" s="22" t="s">
        <v>196</v>
      </c>
      <c r="H45" s="23" t="s">
        <v>147</v>
      </c>
      <c r="I45" s="24">
        <v>43500</v>
      </c>
      <c r="J45" s="22" t="s">
        <v>201</v>
      </c>
      <c r="K45" s="25" t="s">
        <v>198</v>
      </c>
      <c r="L45" s="25" t="s">
        <v>204</v>
      </c>
      <c r="M45" s="24">
        <v>43500</v>
      </c>
      <c r="N45" s="26">
        <v>43500</v>
      </c>
      <c r="O45" s="23" t="s">
        <v>74</v>
      </c>
      <c r="P45" s="27">
        <v>67029298397</v>
      </c>
      <c r="Q45" s="25"/>
    </row>
    <row r="46" spans="1:17" ht="84" x14ac:dyDescent="0.25">
      <c r="A46" s="22">
        <v>44</v>
      </c>
      <c r="B46" s="22">
        <v>2567</v>
      </c>
      <c r="C46" s="22" t="s">
        <v>193</v>
      </c>
      <c r="D46" s="22" t="s">
        <v>194</v>
      </c>
      <c r="E46" s="22" t="s">
        <v>195</v>
      </c>
      <c r="F46" s="36" t="s">
        <v>208</v>
      </c>
      <c r="G46" s="22" t="s">
        <v>196</v>
      </c>
      <c r="H46" s="23" t="s">
        <v>148</v>
      </c>
      <c r="I46" s="24">
        <v>41088</v>
      </c>
      <c r="J46" s="22" t="s">
        <v>201</v>
      </c>
      <c r="K46" s="25" t="s">
        <v>198</v>
      </c>
      <c r="L46" s="25" t="s">
        <v>204</v>
      </c>
      <c r="M46" s="24">
        <v>41088</v>
      </c>
      <c r="N46" s="26">
        <v>41088</v>
      </c>
      <c r="O46" s="23" t="s">
        <v>64</v>
      </c>
      <c r="P46" s="27">
        <v>67069143638</v>
      </c>
      <c r="Q46" s="25"/>
    </row>
    <row r="47" spans="1:17" ht="42" x14ac:dyDescent="0.25">
      <c r="A47" s="22">
        <v>45</v>
      </c>
      <c r="B47" s="22">
        <v>2567</v>
      </c>
      <c r="C47" s="22" t="s">
        <v>193</v>
      </c>
      <c r="D47" s="22" t="s">
        <v>194</v>
      </c>
      <c r="E47" s="22" t="s">
        <v>195</v>
      </c>
      <c r="F47" s="36" t="s">
        <v>208</v>
      </c>
      <c r="G47" s="22" t="s">
        <v>196</v>
      </c>
      <c r="H47" s="23" t="s">
        <v>149</v>
      </c>
      <c r="I47" s="24">
        <v>40000</v>
      </c>
      <c r="J47" s="22" t="s">
        <v>201</v>
      </c>
      <c r="K47" s="25" t="s">
        <v>198</v>
      </c>
      <c r="L47" s="25" t="s">
        <v>204</v>
      </c>
      <c r="M47" s="24">
        <v>40000</v>
      </c>
      <c r="N47" s="26">
        <v>40000</v>
      </c>
      <c r="O47" s="23" t="s">
        <v>57</v>
      </c>
      <c r="P47" s="27">
        <v>66119143991</v>
      </c>
      <c r="Q47" s="25"/>
    </row>
    <row r="48" spans="1:17" ht="42" x14ac:dyDescent="0.25">
      <c r="A48" s="22">
        <v>46</v>
      </c>
      <c r="B48" s="22">
        <v>2567</v>
      </c>
      <c r="C48" s="22" t="s">
        <v>193</v>
      </c>
      <c r="D48" s="22" t="s">
        <v>194</v>
      </c>
      <c r="E48" s="22" t="s">
        <v>195</v>
      </c>
      <c r="F48" s="36" t="s">
        <v>208</v>
      </c>
      <c r="G48" s="22" t="s">
        <v>196</v>
      </c>
      <c r="H48" s="23" t="s">
        <v>150</v>
      </c>
      <c r="I48" s="24">
        <v>40000</v>
      </c>
      <c r="J48" s="22" t="s">
        <v>201</v>
      </c>
      <c r="K48" s="25" t="s">
        <v>198</v>
      </c>
      <c r="L48" s="25" t="s">
        <v>204</v>
      </c>
      <c r="M48" s="24">
        <v>40000</v>
      </c>
      <c r="N48" s="26">
        <v>40000</v>
      </c>
      <c r="O48" s="23" t="s">
        <v>57</v>
      </c>
      <c r="P48" s="27">
        <v>67039130122</v>
      </c>
    </row>
    <row r="49" spans="1:16" ht="84" x14ac:dyDescent="0.25">
      <c r="A49" s="22">
        <v>47</v>
      </c>
      <c r="B49" s="22">
        <v>2567</v>
      </c>
      <c r="C49" s="22" t="s">
        <v>193</v>
      </c>
      <c r="D49" s="22" t="s">
        <v>194</v>
      </c>
      <c r="E49" s="22" t="s">
        <v>195</v>
      </c>
      <c r="F49" s="36" t="s">
        <v>208</v>
      </c>
      <c r="G49" s="22" t="s">
        <v>196</v>
      </c>
      <c r="H49" s="23" t="s">
        <v>151</v>
      </c>
      <c r="I49" s="24">
        <v>37900</v>
      </c>
      <c r="J49" s="22" t="s">
        <v>201</v>
      </c>
      <c r="K49" s="25" t="s">
        <v>198</v>
      </c>
      <c r="L49" s="25" t="s">
        <v>204</v>
      </c>
      <c r="M49" s="24">
        <v>37900</v>
      </c>
      <c r="N49" s="26">
        <v>37500</v>
      </c>
      <c r="O49" s="23" t="s">
        <v>86</v>
      </c>
      <c r="P49" s="27">
        <v>67069143406</v>
      </c>
    </row>
    <row r="50" spans="1:16" ht="21" x14ac:dyDescent="0.25">
      <c r="A50" s="22">
        <v>48</v>
      </c>
      <c r="B50" s="22">
        <v>2567</v>
      </c>
      <c r="C50" s="22" t="s">
        <v>193</v>
      </c>
      <c r="D50" s="22" t="s">
        <v>194</v>
      </c>
      <c r="E50" s="22" t="s">
        <v>195</v>
      </c>
      <c r="F50" s="36" t="s">
        <v>208</v>
      </c>
      <c r="G50" s="22" t="s">
        <v>196</v>
      </c>
      <c r="H50" s="23" t="s">
        <v>152</v>
      </c>
      <c r="I50" s="24">
        <v>32000</v>
      </c>
      <c r="J50" s="22" t="s">
        <v>201</v>
      </c>
      <c r="K50" s="25" t="s">
        <v>198</v>
      </c>
      <c r="L50" s="25" t="s">
        <v>204</v>
      </c>
      <c r="M50" s="24">
        <v>32000</v>
      </c>
      <c r="N50" s="26">
        <v>32000</v>
      </c>
      <c r="O50" s="23" t="s">
        <v>57</v>
      </c>
      <c r="P50" s="27">
        <v>66129123016</v>
      </c>
    </row>
    <row r="51" spans="1:16" ht="21" x14ac:dyDescent="0.25">
      <c r="A51" s="22">
        <v>57</v>
      </c>
      <c r="B51" s="22">
        <v>2567</v>
      </c>
      <c r="C51" s="22" t="s">
        <v>193</v>
      </c>
      <c r="D51" s="22" t="s">
        <v>194</v>
      </c>
      <c r="E51" s="22" t="s">
        <v>195</v>
      </c>
      <c r="F51" s="36" t="s">
        <v>208</v>
      </c>
      <c r="G51" s="22" t="s">
        <v>196</v>
      </c>
      <c r="H51" s="23" t="s">
        <v>121</v>
      </c>
      <c r="I51" s="24">
        <v>29000</v>
      </c>
      <c r="J51" s="22" t="s">
        <v>201</v>
      </c>
      <c r="K51" s="25" t="s">
        <v>198</v>
      </c>
      <c r="L51" s="25" t="s">
        <v>204</v>
      </c>
      <c r="M51" s="24">
        <v>22875.79</v>
      </c>
      <c r="N51" s="26">
        <v>22870</v>
      </c>
      <c r="O51" s="23" t="s">
        <v>58</v>
      </c>
      <c r="P51" s="27">
        <v>67059072107</v>
      </c>
    </row>
    <row r="52" spans="1:16" ht="63" x14ac:dyDescent="0.25">
      <c r="A52" s="22">
        <v>49</v>
      </c>
      <c r="B52" s="22">
        <v>2567</v>
      </c>
      <c r="C52" s="22" t="s">
        <v>193</v>
      </c>
      <c r="D52" s="22" t="s">
        <v>194</v>
      </c>
      <c r="E52" s="22" t="s">
        <v>195</v>
      </c>
      <c r="F52" s="36" t="s">
        <v>208</v>
      </c>
      <c r="G52" s="22" t="s">
        <v>196</v>
      </c>
      <c r="H52" s="23" t="s">
        <v>120</v>
      </c>
      <c r="I52" s="24">
        <v>27600</v>
      </c>
      <c r="J52" s="22" t="s">
        <v>201</v>
      </c>
      <c r="K52" s="25" t="s">
        <v>198</v>
      </c>
      <c r="L52" s="25" t="s">
        <v>204</v>
      </c>
      <c r="M52" s="24">
        <v>27600</v>
      </c>
      <c r="N52" s="26">
        <v>27600</v>
      </c>
      <c r="O52" s="23" t="s">
        <v>108</v>
      </c>
      <c r="P52" s="27">
        <v>67069150432</v>
      </c>
    </row>
    <row r="53" spans="1:16" ht="42" x14ac:dyDescent="0.25">
      <c r="A53" s="22">
        <v>50</v>
      </c>
      <c r="B53" s="22">
        <v>2567</v>
      </c>
      <c r="C53" s="22" t="s">
        <v>193</v>
      </c>
      <c r="D53" s="22" t="s">
        <v>194</v>
      </c>
      <c r="E53" s="22" t="s">
        <v>195</v>
      </c>
      <c r="F53" s="36" t="s">
        <v>208</v>
      </c>
      <c r="G53" s="22" t="s">
        <v>196</v>
      </c>
      <c r="H53" s="23" t="s">
        <v>153</v>
      </c>
      <c r="I53" s="24">
        <v>27500</v>
      </c>
      <c r="J53" s="22" t="s">
        <v>201</v>
      </c>
      <c r="K53" s="25" t="s">
        <v>198</v>
      </c>
      <c r="L53" s="25" t="s">
        <v>204</v>
      </c>
      <c r="M53" s="24">
        <v>27500</v>
      </c>
      <c r="N53" s="26">
        <v>27500</v>
      </c>
      <c r="O53" s="23" t="s">
        <v>63</v>
      </c>
      <c r="P53" s="27">
        <v>66129429476</v>
      </c>
    </row>
    <row r="54" spans="1:16" ht="42" x14ac:dyDescent="0.25">
      <c r="A54" s="22">
        <v>51</v>
      </c>
      <c r="B54" s="22">
        <v>2567</v>
      </c>
      <c r="C54" s="22" t="s">
        <v>193</v>
      </c>
      <c r="D54" s="22" t="s">
        <v>194</v>
      </c>
      <c r="E54" s="22" t="s">
        <v>195</v>
      </c>
      <c r="F54" s="36" t="s">
        <v>208</v>
      </c>
      <c r="G54" s="22" t="s">
        <v>196</v>
      </c>
      <c r="H54" s="23" t="s">
        <v>114</v>
      </c>
      <c r="I54" s="24">
        <v>25000</v>
      </c>
      <c r="J54" s="22" t="s">
        <v>201</v>
      </c>
      <c r="K54" s="25" t="s">
        <v>198</v>
      </c>
      <c r="L54" s="25" t="s">
        <v>204</v>
      </c>
      <c r="M54" s="24">
        <v>25000</v>
      </c>
      <c r="N54" s="26">
        <v>25000</v>
      </c>
      <c r="O54" s="23" t="s">
        <v>57</v>
      </c>
      <c r="P54" s="27">
        <v>66119143421</v>
      </c>
    </row>
    <row r="55" spans="1:16" ht="42" x14ac:dyDescent="0.25">
      <c r="A55" s="22">
        <v>52</v>
      </c>
      <c r="B55" s="22">
        <v>2567</v>
      </c>
      <c r="C55" s="22" t="s">
        <v>193</v>
      </c>
      <c r="D55" s="22" t="s">
        <v>194</v>
      </c>
      <c r="E55" s="22" t="s">
        <v>195</v>
      </c>
      <c r="F55" s="36" t="s">
        <v>208</v>
      </c>
      <c r="G55" s="22" t="s">
        <v>196</v>
      </c>
      <c r="H55" s="23" t="s">
        <v>154</v>
      </c>
      <c r="I55" s="24">
        <v>24000</v>
      </c>
      <c r="J55" s="22" t="s">
        <v>201</v>
      </c>
      <c r="K55" s="25" t="s">
        <v>198</v>
      </c>
      <c r="L55" s="25" t="s">
        <v>204</v>
      </c>
      <c r="M55" s="24">
        <v>24000</v>
      </c>
      <c r="N55" s="26">
        <v>24000</v>
      </c>
      <c r="O55" s="23" t="s">
        <v>57</v>
      </c>
      <c r="P55" s="27">
        <v>66129122538</v>
      </c>
    </row>
    <row r="56" spans="1:16" ht="21" x14ac:dyDescent="0.25">
      <c r="A56" s="22">
        <v>53</v>
      </c>
      <c r="B56" s="22">
        <v>2567</v>
      </c>
      <c r="C56" s="22" t="s">
        <v>193</v>
      </c>
      <c r="D56" s="22" t="s">
        <v>194</v>
      </c>
      <c r="E56" s="22" t="s">
        <v>195</v>
      </c>
      <c r="F56" s="36" t="s">
        <v>208</v>
      </c>
      <c r="G56" s="22" t="s">
        <v>196</v>
      </c>
      <c r="H56" s="23" t="s">
        <v>155</v>
      </c>
      <c r="I56" s="24">
        <v>24000</v>
      </c>
      <c r="J56" s="22" t="s">
        <v>201</v>
      </c>
      <c r="K56" s="25" t="s">
        <v>198</v>
      </c>
      <c r="L56" s="25" t="s">
        <v>204</v>
      </c>
      <c r="M56" s="24">
        <v>24000</v>
      </c>
      <c r="N56" s="26">
        <v>24000</v>
      </c>
      <c r="O56" s="23" t="s">
        <v>57</v>
      </c>
      <c r="P56" s="27">
        <v>67039616194</v>
      </c>
    </row>
    <row r="57" spans="1:16" ht="42" x14ac:dyDescent="0.25">
      <c r="A57" s="22">
        <v>54</v>
      </c>
      <c r="B57" s="22">
        <v>2567</v>
      </c>
      <c r="C57" s="22" t="s">
        <v>193</v>
      </c>
      <c r="D57" s="22" t="s">
        <v>194</v>
      </c>
      <c r="E57" s="22" t="s">
        <v>195</v>
      </c>
      <c r="F57" s="36" t="s">
        <v>208</v>
      </c>
      <c r="G57" s="22" t="s">
        <v>196</v>
      </c>
      <c r="H57" s="23" t="s">
        <v>156</v>
      </c>
      <c r="I57" s="24">
        <v>24000</v>
      </c>
      <c r="J57" s="22" t="s">
        <v>201</v>
      </c>
      <c r="K57" s="25" t="s">
        <v>198</v>
      </c>
      <c r="L57" s="25" t="s">
        <v>204</v>
      </c>
      <c r="M57" s="24">
        <v>24000</v>
      </c>
      <c r="N57" s="26">
        <v>24000</v>
      </c>
      <c r="O57" s="23" t="s">
        <v>57</v>
      </c>
      <c r="P57" s="27">
        <v>67039616243</v>
      </c>
    </row>
    <row r="58" spans="1:16" ht="42" x14ac:dyDescent="0.25">
      <c r="A58" s="22">
        <v>56</v>
      </c>
      <c r="B58" s="22">
        <v>2567</v>
      </c>
      <c r="C58" s="22" t="s">
        <v>193</v>
      </c>
      <c r="D58" s="22" t="s">
        <v>194</v>
      </c>
      <c r="E58" s="22" t="s">
        <v>195</v>
      </c>
      <c r="F58" s="36" t="s">
        <v>208</v>
      </c>
      <c r="G58" s="22" t="s">
        <v>196</v>
      </c>
      <c r="H58" s="23" t="s">
        <v>122</v>
      </c>
      <c r="I58" s="24">
        <v>24000</v>
      </c>
      <c r="J58" s="22" t="s">
        <v>201</v>
      </c>
      <c r="K58" s="25" t="s">
        <v>198</v>
      </c>
      <c r="L58" s="25" t="s">
        <v>204</v>
      </c>
      <c r="M58" s="24">
        <v>23090.15</v>
      </c>
      <c r="N58" s="26">
        <v>23090</v>
      </c>
      <c r="O58" s="23" t="s">
        <v>112</v>
      </c>
      <c r="P58" s="27">
        <v>67099011668</v>
      </c>
    </row>
    <row r="59" spans="1:16" ht="21" x14ac:dyDescent="0.25">
      <c r="A59" s="22">
        <v>55</v>
      </c>
      <c r="B59" s="22">
        <v>2567</v>
      </c>
      <c r="C59" s="22" t="s">
        <v>193</v>
      </c>
      <c r="D59" s="22" t="s">
        <v>194</v>
      </c>
      <c r="E59" s="22" t="s">
        <v>195</v>
      </c>
      <c r="F59" s="36" t="s">
        <v>208</v>
      </c>
      <c r="G59" s="22" t="s">
        <v>196</v>
      </c>
      <c r="H59" s="23" t="s">
        <v>125</v>
      </c>
      <c r="I59" s="24">
        <v>23500</v>
      </c>
      <c r="J59" s="22" t="s">
        <v>201</v>
      </c>
      <c r="K59" s="25" t="s">
        <v>198</v>
      </c>
      <c r="L59" s="25" t="s">
        <v>204</v>
      </c>
      <c r="M59" s="24">
        <v>23500</v>
      </c>
      <c r="N59" s="26">
        <v>23400</v>
      </c>
      <c r="O59" s="23" t="s">
        <v>111</v>
      </c>
      <c r="P59" s="27">
        <v>67099691679</v>
      </c>
    </row>
    <row r="60" spans="1:16" ht="42" x14ac:dyDescent="0.25">
      <c r="A60" s="22">
        <v>59</v>
      </c>
      <c r="B60" s="22">
        <v>2567</v>
      </c>
      <c r="C60" s="22" t="s">
        <v>193</v>
      </c>
      <c r="D60" s="22" t="s">
        <v>194</v>
      </c>
      <c r="E60" s="22" t="s">
        <v>195</v>
      </c>
      <c r="F60" s="36" t="s">
        <v>208</v>
      </c>
      <c r="G60" s="22" t="s">
        <v>196</v>
      </c>
      <c r="H60" s="23" t="s">
        <v>158</v>
      </c>
      <c r="I60" s="24">
        <v>19300</v>
      </c>
      <c r="J60" s="22" t="s">
        <v>201</v>
      </c>
      <c r="K60" s="25" t="s">
        <v>198</v>
      </c>
      <c r="L60" s="25" t="s">
        <v>204</v>
      </c>
      <c r="M60" s="24">
        <v>19300</v>
      </c>
      <c r="N60" s="26">
        <v>18500</v>
      </c>
      <c r="O60" s="23" t="s">
        <v>66</v>
      </c>
      <c r="P60" s="27">
        <v>67029430188</v>
      </c>
    </row>
    <row r="61" spans="1:16" ht="21" x14ac:dyDescent="0.25">
      <c r="A61" s="22">
        <v>62</v>
      </c>
      <c r="B61" s="22">
        <v>2567</v>
      </c>
      <c r="C61" s="22" t="s">
        <v>193</v>
      </c>
      <c r="D61" s="22" t="s">
        <v>194</v>
      </c>
      <c r="E61" s="22" t="s">
        <v>195</v>
      </c>
      <c r="F61" s="36" t="s">
        <v>208</v>
      </c>
      <c r="G61" s="22" t="s">
        <v>196</v>
      </c>
      <c r="H61" s="23" t="s">
        <v>160</v>
      </c>
      <c r="I61" s="24">
        <v>19000</v>
      </c>
      <c r="J61" s="22" t="s">
        <v>201</v>
      </c>
      <c r="K61" s="25" t="s">
        <v>198</v>
      </c>
      <c r="L61" s="25" t="s">
        <v>204</v>
      </c>
      <c r="M61" s="24">
        <v>14990</v>
      </c>
      <c r="N61" s="26">
        <v>14990</v>
      </c>
      <c r="O61" s="23" t="s">
        <v>109</v>
      </c>
      <c r="P61" s="27">
        <v>67019488474</v>
      </c>
    </row>
    <row r="62" spans="1:16" ht="42" x14ac:dyDescent="0.25">
      <c r="A62" s="22">
        <v>58</v>
      </c>
      <c r="B62" s="22">
        <v>2567</v>
      </c>
      <c r="C62" s="22" t="s">
        <v>193</v>
      </c>
      <c r="D62" s="22" t="s">
        <v>194</v>
      </c>
      <c r="E62" s="22" t="s">
        <v>195</v>
      </c>
      <c r="F62" s="36" t="s">
        <v>208</v>
      </c>
      <c r="G62" s="22" t="s">
        <v>196</v>
      </c>
      <c r="H62" s="23" t="s">
        <v>157</v>
      </c>
      <c r="I62" s="24">
        <v>18900</v>
      </c>
      <c r="J62" s="22" t="s">
        <v>201</v>
      </c>
      <c r="K62" s="25" t="s">
        <v>198</v>
      </c>
      <c r="L62" s="25" t="s">
        <v>204</v>
      </c>
      <c r="M62" s="24">
        <v>18900</v>
      </c>
      <c r="N62" s="26">
        <v>18900</v>
      </c>
      <c r="O62" s="23" t="s">
        <v>63</v>
      </c>
      <c r="P62" s="27">
        <v>67069151251</v>
      </c>
    </row>
    <row r="63" spans="1:16" ht="42" x14ac:dyDescent="0.25">
      <c r="A63" s="22">
        <v>60</v>
      </c>
      <c r="B63" s="22">
        <v>2567</v>
      </c>
      <c r="C63" s="22" t="s">
        <v>193</v>
      </c>
      <c r="D63" s="22" t="s">
        <v>194</v>
      </c>
      <c r="E63" s="22" t="s">
        <v>195</v>
      </c>
      <c r="F63" s="36" t="s">
        <v>208</v>
      </c>
      <c r="G63" s="22" t="s">
        <v>196</v>
      </c>
      <c r="H63" s="23" t="s">
        <v>159</v>
      </c>
      <c r="I63" s="24">
        <v>16000</v>
      </c>
      <c r="J63" s="22" t="s">
        <v>201</v>
      </c>
      <c r="K63" s="25" t="s">
        <v>198</v>
      </c>
      <c r="L63" s="25" t="s">
        <v>204</v>
      </c>
      <c r="M63" s="24">
        <v>16000</v>
      </c>
      <c r="N63" s="26">
        <v>15900</v>
      </c>
      <c r="O63" s="23" t="s">
        <v>108</v>
      </c>
      <c r="P63" s="27">
        <v>66129442982</v>
      </c>
    </row>
    <row r="64" spans="1:16" ht="21" x14ac:dyDescent="0.25">
      <c r="A64" s="22">
        <v>61</v>
      </c>
      <c r="B64" s="22">
        <v>2567</v>
      </c>
      <c r="C64" s="22" t="s">
        <v>193</v>
      </c>
      <c r="D64" s="22" t="s">
        <v>194</v>
      </c>
      <c r="E64" s="22" t="s">
        <v>195</v>
      </c>
      <c r="F64" s="36" t="s">
        <v>208</v>
      </c>
      <c r="G64" s="22" t="s">
        <v>196</v>
      </c>
      <c r="H64" s="23" t="s">
        <v>119</v>
      </c>
      <c r="I64" s="24">
        <v>15000</v>
      </c>
      <c r="J64" s="22" t="s">
        <v>201</v>
      </c>
      <c r="K64" s="25" t="s">
        <v>198</v>
      </c>
      <c r="L64" s="25" t="s">
        <v>204</v>
      </c>
      <c r="M64" s="24">
        <v>15000</v>
      </c>
      <c r="N64" s="26">
        <v>15000</v>
      </c>
      <c r="O64" s="23" t="s">
        <v>63</v>
      </c>
      <c r="P64" s="27">
        <v>67059412329</v>
      </c>
    </row>
    <row r="65" spans="1:16" ht="42" x14ac:dyDescent="0.25">
      <c r="A65" s="22">
        <v>63</v>
      </c>
      <c r="B65" s="22">
        <v>2567</v>
      </c>
      <c r="C65" s="22" t="s">
        <v>193</v>
      </c>
      <c r="D65" s="22" t="s">
        <v>194</v>
      </c>
      <c r="E65" s="22" t="s">
        <v>195</v>
      </c>
      <c r="F65" s="36" t="s">
        <v>208</v>
      </c>
      <c r="G65" s="22" t="s">
        <v>196</v>
      </c>
      <c r="H65" s="23" t="s">
        <v>115</v>
      </c>
      <c r="I65" s="29">
        <v>15000</v>
      </c>
      <c r="J65" s="23" t="s">
        <v>201</v>
      </c>
      <c r="K65" s="25" t="s">
        <v>198</v>
      </c>
      <c r="L65" s="25" t="s">
        <v>204</v>
      </c>
      <c r="M65" s="24">
        <v>15000</v>
      </c>
      <c r="N65" s="26">
        <v>13500</v>
      </c>
      <c r="O65" s="23" t="s">
        <v>108</v>
      </c>
      <c r="P65" s="27">
        <v>66129414616</v>
      </c>
    </row>
    <row r="66" spans="1:16" ht="21" x14ac:dyDescent="0.25">
      <c r="A66" s="22">
        <v>64</v>
      </c>
      <c r="B66" s="22">
        <v>2567</v>
      </c>
      <c r="C66" s="22" t="s">
        <v>193</v>
      </c>
      <c r="D66" s="22" t="s">
        <v>194</v>
      </c>
      <c r="E66" s="22" t="s">
        <v>195</v>
      </c>
      <c r="F66" s="36" t="s">
        <v>208</v>
      </c>
      <c r="G66" s="22" t="s">
        <v>196</v>
      </c>
      <c r="H66" s="23" t="s">
        <v>161</v>
      </c>
      <c r="I66" s="24">
        <v>12100</v>
      </c>
      <c r="J66" s="22" t="s">
        <v>201</v>
      </c>
      <c r="K66" s="25" t="s">
        <v>198</v>
      </c>
      <c r="L66" s="25" t="s">
        <v>204</v>
      </c>
      <c r="M66" s="24">
        <v>12100</v>
      </c>
      <c r="N66" s="26">
        <v>11600</v>
      </c>
      <c r="O66" s="23" t="s">
        <v>75</v>
      </c>
      <c r="P66" s="27">
        <v>67059399551</v>
      </c>
    </row>
    <row r="67" spans="1:16" ht="21" x14ac:dyDescent="0.25">
      <c r="A67" s="22">
        <v>65</v>
      </c>
      <c r="B67" s="22">
        <v>2567</v>
      </c>
      <c r="C67" s="22" t="s">
        <v>193</v>
      </c>
      <c r="D67" s="22" t="s">
        <v>194</v>
      </c>
      <c r="E67" s="22" t="s">
        <v>195</v>
      </c>
      <c r="F67" s="36" t="s">
        <v>208</v>
      </c>
      <c r="G67" s="22" t="s">
        <v>196</v>
      </c>
      <c r="H67" s="23" t="s">
        <v>162</v>
      </c>
      <c r="I67" s="24">
        <v>11000</v>
      </c>
      <c r="J67" s="22" t="s">
        <v>201</v>
      </c>
      <c r="K67" s="25" t="s">
        <v>198</v>
      </c>
      <c r="L67" s="25" t="s">
        <v>204</v>
      </c>
      <c r="M67" s="24">
        <v>11000</v>
      </c>
      <c r="N67" s="26">
        <v>11000</v>
      </c>
      <c r="O67" s="23" t="s">
        <v>63</v>
      </c>
      <c r="P67" s="27">
        <v>66129417645</v>
      </c>
    </row>
    <row r="68" spans="1:16" ht="21" x14ac:dyDescent="0.25">
      <c r="A68" s="22">
        <v>66</v>
      </c>
      <c r="B68" s="22">
        <v>2567</v>
      </c>
      <c r="C68" s="22" t="s">
        <v>193</v>
      </c>
      <c r="D68" s="22" t="s">
        <v>194</v>
      </c>
      <c r="E68" s="22" t="s">
        <v>195</v>
      </c>
      <c r="F68" s="36" t="s">
        <v>208</v>
      </c>
      <c r="G68" s="22" t="s">
        <v>196</v>
      </c>
      <c r="H68" s="23" t="s">
        <v>163</v>
      </c>
      <c r="I68" s="24">
        <v>11000</v>
      </c>
      <c r="J68" s="22" t="s">
        <v>201</v>
      </c>
      <c r="K68" s="25" t="s">
        <v>198</v>
      </c>
      <c r="L68" s="25" t="s">
        <v>204</v>
      </c>
      <c r="M68" s="24">
        <v>11000</v>
      </c>
      <c r="N68" s="26">
        <v>11000</v>
      </c>
      <c r="O68" s="23" t="s">
        <v>63</v>
      </c>
      <c r="P68" s="27">
        <v>66129432759</v>
      </c>
    </row>
    <row r="69" spans="1:16" ht="21" x14ac:dyDescent="0.25">
      <c r="A69" s="22">
        <v>67</v>
      </c>
      <c r="B69" s="22">
        <v>2567</v>
      </c>
      <c r="C69" s="22" t="s">
        <v>193</v>
      </c>
      <c r="D69" s="22" t="s">
        <v>194</v>
      </c>
      <c r="E69" s="22" t="s">
        <v>195</v>
      </c>
      <c r="F69" s="36" t="s">
        <v>208</v>
      </c>
      <c r="G69" s="22" t="s">
        <v>196</v>
      </c>
      <c r="H69" s="23" t="s">
        <v>164</v>
      </c>
      <c r="I69" s="24">
        <v>10600</v>
      </c>
      <c r="J69" s="22" t="s">
        <v>201</v>
      </c>
      <c r="K69" s="25" t="s">
        <v>198</v>
      </c>
      <c r="L69" s="25" t="s">
        <v>204</v>
      </c>
      <c r="M69" s="24">
        <v>10600</v>
      </c>
      <c r="N69" s="26">
        <v>10600</v>
      </c>
      <c r="O69" s="23" t="s">
        <v>108</v>
      </c>
      <c r="P69" s="27">
        <v>66129443260</v>
      </c>
    </row>
    <row r="70" spans="1:16" ht="21" x14ac:dyDescent="0.25">
      <c r="A70" s="22">
        <v>68</v>
      </c>
      <c r="B70" s="22">
        <v>2567</v>
      </c>
      <c r="C70" s="22" t="s">
        <v>193</v>
      </c>
      <c r="D70" s="22" t="s">
        <v>194</v>
      </c>
      <c r="E70" s="22" t="s">
        <v>195</v>
      </c>
      <c r="F70" s="36" t="s">
        <v>208</v>
      </c>
      <c r="G70" s="22" t="s">
        <v>196</v>
      </c>
      <c r="H70" s="23" t="s">
        <v>165</v>
      </c>
      <c r="I70" s="24">
        <v>10000</v>
      </c>
      <c r="J70" s="22" t="s">
        <v>201</v>
      </c>
      <c r="K70" s="25" t="s">
        <v>198</v>
      </c>
      <c r="L70" s="25" t="s">
        <v>204</v>
      </c>
      <c r="M70" s="24">
        <v>10000</v>
      </c>
      <c r="N70" s="26">
        <v>10000</v>
      </c>
      <c r="O70" s="23" t="s">
        <v>75</v>
      </c>
      <c r="P70" s="27">
        <v>67059407086</v>
      </c>
    </row>
    <row r="71" spans="1:16" ht="21" x14ac:dyDescent="0.25">
      <c r="A71" s="22">
        <v>69</v>
      </c>
      <c r="B71" s="22">
        <v>2567</v>
      </c>
      <c r="C71" s="22" t="s">
        <v>193</v>
      </c>
      <c r="D71" s="22" t="s">
        <v>194</v>
      </c>
      <c r="E71" s="22" t="s">
        <v>195</v>
      </c>
      <c r="F71" s="36" t="s">
        <v>208</v>
      </c>
      <c r="G71" s="22" t="s">
        <v>196</v>
      </c>
      <c r="H71" s="23" t="s">
        <v>166</v>
      </c>
      <c r="I71" s="24">
        <v>9500</v>
      </c>
      <c r="J71" s="22" t="s">
        <v>201</v>
      </c>
      <c r="K71" s="25" t="s">
        <v>198</v>
      </c>
      <c r="L71" s="25" t="s">
        <v>204</v>
      </c>
      <c r="M71" s="24">
        <v>9500</v>
      </c>
      <c r="N71" s="26">
        <v>9500</v>
      </c>
      <c r="O71" s="23" t="s">
        <v>108</v>
      </c>
      <c r="P71" s="27">
        <v>66129416364</v>
      </c>
    </row>
    <row r="72" spans="1:16" ht="21" x14ac:dyDescent="0.25">
      <c r="A72" s="22">
        <v>70</v>
      </c>
      <c r="B72" s="22">
        <v>2567</v>
      </c>
      <c r="C72" s="22" t="s">
        <v>193</v>
      </c>
      <c r="D72" s="22" t="s">
        <v>194</v>
      </c>
      <c r="E72" s="22" t="s">
        <v>195</v>
      </c>
      <c r="F72" s="36" t="s">
        <v>208</v>
      </c>
      <c r="G72" s="22" t="s">
        <v>196</v>
      </c>
      <c r="H72" s="23" t="s">
        <v>167</v>
      </c>
      <c r="I72" s="24">
        <v>9000</v>
      </c>
      <c r="J72" s="22" t="s">
        <v>201</v>
      </c>
      <c r="K72" s="25" t="s">
        <v>198</v>
      </c>
      <c r="L72" s="25" t="s">
        <v>204</v>
      </c>
      <c r="M72" s="24">
        <v>9000</v>
      </c>
      <c r="N72" s="26">
        <v>9000</v>
      </c>
      <c r="O72" s="23" t="s">
        <v>63</v>
      </c>
      <c r="P72" s="27">
        <v>66129415745</v>
      </c>
    </row>
    <row r="73" spans="1:16" ht="21" x14ac:dyDescent="0.25">
      <c r="A73" s="22">
        <v>71</v>
      </c>
      <c r="B73" s="22">
        <v>2567</v>
      </c>
      <c r="C73" s="22" t="s">
        <v>193</v>
      </c>
      <c r="D73" s="22" t="s">
        <v>194</v>
      </c>
      <c r="E73" s="22" t="s">
        <v>195</v>
      </c>
      <c r="F73" s="36" t="s">
        <v>208</v>
      </c>
      <c r="G73" s="22" t="s">
        <v>196</v>
      </c>
      <c r="H73" s="23" t="s">
        <v>168</v>
      </c>
      <c r="I73" s="24">
        <v>8500</v>
      </c>
      <c r="J73" s="22" t="s">
        <v>201</v>
      </c>
      <c r="K73" s="25" t="s">
        <v>198</v>
      </c>
      <c r="L73" s="25" t="s">
        <v>204</v>
      </c>
      <c r="M73" s="24">
        <v>8500</v>
      </c>
      <c r="N73" s="26">
        <v>8500</v>
      </c>
      <c r="O73" s="23" t="s">
        <v>61</v>
      </c>
      <c r="P73" s="27">
        <v>67019529308</v>
      </c>
    </row>
    <row r="74" spans="1:16" ht="42" x14ac:dyDescent="0.25">
      <c r="A74" s="22">
        <v>72</v>
      </c>
      <c r="B74" s="22">
        <v>2567</v>
      </c>
      <c r="C74" s="22" t="s">
        <v>193</v>
      </c>
      <c r="D74" s="22" t="s">
        <v>194</v>
      </c>
      <c r="E74" s="22" t="s">
        <v>195</v>
      </c>
      <c r="F74" s="36" t="s">
        <v>208</v>
      </c>
      <c r="G74" s="22" t="s">
        <v>196</v>
      </c>
      <c r="H74" s="23" t="s">
        <v>169</v>
      </c>
      <c r="I74" s="24">
        <v>8500</v>
      </c>
      <c r="J74" s="22" t="s">
        <v>201</v>
      </c>
      <c r="K74" s="25" t="s">
        <v>198</v>
      </c>
      <c r="L74" s="25" t="s">
        <v>204</v>
      </c>
      <c r="M74" s="24">
        <v>8500</v>
      </c>
      <c r="N74" s="26">
        <v>8500</v>
      </c>
      <c r="O74" s="23" t="s">
        <v>108</v>
      </c>
      <c r="P74" s="27">
        <v>67099546630</v>
      </c>
    </row>
    <row r="75" spans="1:16" ht="42" x14ac:dyDescent="0.25">
      <c r="A75" s="22">
        <v>73</v>
      </c>
      <c r="B75" s="22">
        <v>2567</v>
      </c>
      <c r="C75" s="22" t="s">
        <v>193</v>
      </c>
      <c r="D75" s="22" t="s">
        <v>194</v>
      </c>
      <c r="E75" s="22" t="s">
        <v>195</v>
      </c>
      <c r="F75" s="36" t="s">
        <v>208</v>
      </c>
      <c r="G75" s="22" t="s">
        <v>196</v>
      </c>
      <c r="H75" s="23" t="s">
        <v>170</v>
      </c>
      <c r="I75" s="24">
        <v>8200</v>
      </c>
      <c r="J75" s="22" t="s">
        <v>201</v>
      </c>
      <c r="K75" s="25" t="s">
        <v>198</v>
      </c>
      <c r="L75" s="25" t="s">
        <v>204</v>
      </c>
      <c r="M75" s="24">
        <v>8200</v>
      </c>
      <c r="N75" s="26">
        <v>8200</v>
      </c>
      <c r="O75" s="23" t="s">
        <v>108</v>
      </c>
      <c r="P75" s="27">
        <v>66129442700</v>
      </c>
    </row>
    <row r="76" spans="1:16" ht="21" x14ac:dyDescent="0.25">
      <c r="A76" s="22">
        <v>74</v>
      </c>
      <c r="B76" s="22">
        <v>2567</v>
      </c>
      <c r="C76" s="22" t="s">
        <v>193</v>
      </c>
      <c r="D76" s="22" t="s">
        <v>194</v>
      </c>
      <c r="E76" s="22" t="s">
        <v>195</v>
      </c>
      <c r="F76" s="36" t="s">
        <v>208</v>
      </c>
      <c r="G76" s="22" t="s">
        <v>196</v>
      </c>
      <c r="H76" s="23" t="s">
        <v>116</v>
      </c>
      <c r="I76" s="24">
        <v>8000</v>
      </c>
      <c r="J76" s="22" t="s">
        <v>201</v>
      </c>
      <c r="K76" s="25" t="s">
        <v>198</v>
      </c>
      <c r="L76" s="25" t="s">
        <v>204</v>
      </c>
      <c r="M76" s="24">
        <v>8000</v>
      </c>
      <c r="N76" s="26">
        <v>8000</v>
      </c>
      <c r="O76" s="23" t="s">
        <v>57</v>
      </c>
      <c r="P76" s="27">
        <v>67039134933</v>
      </c>
    </row>
    <row r="77" spans="1:16" ht="21" x14ac:dyDescent="0.25">
      <c r="A77" s="22">
        <v>75</v>
      </c>
      <c r="B77" s="22">
        <v>2567</v>
      </c>
      <c r="C77" s="22" t="s">
        <v>193</v>
      </c>
      <c r="D77" s="22" t="s">
        <v>194</v>
      </c>
      <c r="E77" s="22" t="s">
        <v>195</v>
      </c>
      <c r="F77" s="36" t="s">
        <v>208</v>
      </c>
      <c r="G77" s="22" t="s">
        <v>196</v>
      </c>
      <c r="H77" s="23" t="s">
        <v>118</v>
      </c>
      <c r="I77" s="24">
        <v>5800</v>
      </c>
      <c r="J77" s="22" t="s">
        <v>201</v>
      </c>
      <c r="K77" s="25" t="s">
        <v>198</v>
      </c>
      <c r="L77" s="25" t="s">
        <v>204</v>
      </c>
      <c r="M77" s="24">
        <v>5800</v>
      </c>
      <c r="N77" s="26">
        <v>5800</v>
      </c>
      <c r="O77" s="23" t="s">
        <v>61</v>
      </c>
      <c r="P77" s="27">
        <v>67039149898</v>
      </c>
    </row>
    <row r="78" spans="1:16" ht="21" x14ac:dyDescent="0.25">
      <c r="A78" s="22">
        <v>76</v>
      </c>
      <c r="B78" s="22">
        <v>2567</v>
      </c>
      <c r="C78" s="22" t="s">
        <v>193</v>
      </c>
      <c r="D78" s="22" t="s">
        <v>194</v>
      </c>
      <c r="E78" s="22" t="s">
        <v>195</v>
      </c>
      <c r="F78" s="36" t="s">
        <v>208</v>
      </c>
      <c r="G78" s="22" t="s">
        <v>196</v>
      </c>
      <c r="H78" s="23" t="s">
        <v>117</v>
      </c>
      <c r="I78" s="24">
        <v>5600</v>
      </c>
      <c r="J78" s="22" t="s">
        <v>201</v>
      </c>
      <c r="K78" s="25" t="s">
        <v>198</v>
      </c>
      <c r="L78" s="25" t="s">
        <v>204</v>
      </c>
      <c r="M78" s="24">
        <v>5600</v>
      </c>
      <c r="N78" s="26">
        <v>5600</v>
      </c>
      <c r="O78" s="23" t="s">
        <v>61</v>
      </c>
      <c r="P78" s="27">
        <v>67039147547</v>
      </c>
    </row>
    <row r="79" spans="1:16" ht="21" x14ac:dyDescent="0.25">
      <c r="A79" s="22">
        <v>77</v>
      </c>
      <c r="B79" s="22">
        <v>2567</v>
      </c>
      <c r="C79" s="22" t="s">
        <v>193</v>
      </c>
      <c r="D79" s="22" t="s">
        <v>194</v>
      </c>
      <c r="E79" s="22" t="s">
        <v>195</v>
      </c>
      <c r="F79" s="36" t="s">
        <v>208</v>
      </c>
      <c r="G79" s="22" t="s">
        <v>196</v>
      </c>
      <c r="H79" s="23" t="s">
        <v>171</v>
      </c>
      <c r="I79" s="24">
        <v>5000</v>
      </c>
      <c r="J79" s="22" t="s">
        <v>201</v>
      </c>
      <c r="K79" s="25" t="s">
        <v>198</v>
      </c>
      <c r="L79" s="25" t="s">
        <v>204</v>
      </c>
      <c r="M79" s="24">
        <v>5000</v>
      </c>
      <c r="N79" s="26">
        <v>5000</v>
      </c>
      <c r="O79" s="23" t="s">
        <v>110</v>
      </c>
      <c r="P79" s="27">
        <v>67039615522</v>
      </c>
    </row>
    <row r="80" spans="1:16" ht="21" x14ac:dyDescent="0.25">
      <c r="A80" s="22">
        <v>78</v>
      </c>
      <c r="B80" s="22">
        <v>2567</v>
      </c>
      <c r="C80" s="22" t="s">
        <v>193</v>
      </c>
      <c r="D80" s="22" t="s">
        <v>194</v>
      </c>
      <c r="E80" s="22" t="s">
        <v>195</v>
      </c>
      <c r="F80" s="36" t="s">
        <v>208</v>
      </c>
      <c r="G80" s="22" t="s">
        <v>196</v>
      </c>
      <c r="H80" s="23" t="s">
        <v>123</v>
      </c>
      <c r="I80" s="24">
        <v>3900</v>
      </c>
      <c r="J80" s="22" t="s">
        <v>201</v>
      </c>
      <c r="K80" s="25" t="s">
        <v>198</v>
      </c>
      <c r="L80" s="25" t="s">
        <v>204</v>
      </c>
      <c r="M80" s="24">
        <v>3900</v>
      </c>
      <c r="N80" s="26">
        <v>3900</v>
      </c>
      <c r="O80" s="23" t="s">
        <v>86</v>
      </c>
      <c r="P80" s="27">
        <v>67099118364</v>
      </c>
    </row>
    <row r="81" spans="1:17" ht="21" x14ac:dyDescent="0.25">
      <c r="A81" s="22">
        <v>79</v>
      </c>
      <c r="B81" s="22">
        <v>2567</v>
      </c>
      <c r="C81" s="22" t="s">
        <v>193</v>
      </c>
      <c r="D81" s="22" t="s">
        <v>194</v>
      </c>
      <c r="E81" s="22" t="s">
        <v>195</v>
      </c>
      <c r="F81" s="36" t="s">
        <v>208</v>
      </c>
      <c r="G81" s="22" t="s">
        <v>196</v>
      </c>
      <c r="H81" s="23" t="s">
        <v>124</v>
      </c>
      <c r="I81" s="24">
        <v>3000</v>
      </c>
      <c r="J81" s="22" t="s">
        <v>201</v>
      </c>
      <c r="K81" s="25" t="s">
        <v>198</v>
      </c>
      <c r="L81" s="25" t="s">
        <v>204</v>
      </c>
      <c r="M81" s="24">
        <v>3000</v>
      </c>
      <c r="N81" s="26">
        <v>3000</v>
      </c>
      <c r="O81" s="23" t="s">
        <v>63</v>
      </c>
      <c r="P81" s="27">
        <v>67099118762</v>
      </c>
    </row>
    <row r="82" spans="1:17" ht="42" x14ac:dyDescent="0.25">
      <c r="A82" s="22">
        <v>80</v>
      </c>
      <c r="B82" s="22">
        <v>2567</v>
      </c>
      <c r="C82" s="22" t="s">
        <v>193</v>
      </c>
      <c r="D82" s="22" t="s">
        <v>194</v>
      </c>
      <c r="E82" s="22" t="s">
        <v>195</v>
      </c>
      <c r="F82" s="36" t="s">
        <v>208</v>
      </c>
      <c r="G82" s="22" t="s">
        <v>196</v>
      </c>
      <c r="H82" s="23" t="s">
        <v>172</v>
      </c>
      <c r="I82" s="24">
        <v>2500</v>
      </c>
      <c r="J82" s="22" t="s">
        <v>201</v>
      </c>
      <c r="K82" s="25" t="s">
        <v>198</v>
      </c>
      <c r="L82" s="25" t="s">
        <v>204</v>
      </c>
      <c r="M82" s="24">
        <v>2500</v>
      </c>
      <c r="N82" s="26">
        <v>2500</v>
      </c>
      <c r="O82" s="23" t="s">
        <v>113</v>
      </c>
      <c r="P82" s="27">
        <v>67099119802</v>
      </c>
    </row>
    <row r="83" spans="1:17" ht="63" x14ac:dyDescent="0.25">
      <c r="A83" s="22">
        <v>82</v>
      </c>
      <c r="B83" s="22">
        <v>2567</v>
      </c>
      <c r="C83" s="22" t="s">
        <v>193</v>
      </c>
      <c r="D83" s="22" t="s">
        <v>194</v>
      </c>
      <c r="E83" s="22" t="s">
        <v>195</v>
      </c>
      <c r="F83" s="36" t="s">
        <v>208</v>
      </c>
      <c r="G83" s="22" t="s">
        <v>196</v>
      </c>
      <c r="H83" s="23" t="s">
        <v>174</v>
      </c>
      <c r="I83" s="24">
        <v>200485</v>
      </c>
      <c r="J83" s="22" t="s">
        <v>201</v>
      </c>
      <c r="K83" s="25" t="s">
        <v>198</v>
      </c>
      <c r="L83" s="25" t="s">
        <v>204</v>
      </c>
      <c r="M83" s="24">
        <v>200485</v>
      </c>
      <c r="N83" s="26">
        <v>200485</v>
      </c>
      <c r="O83" s="23" t="s">
        <v>80</v>
      </c>
      <c r="P83" s="27">
        <v>67099686959</v>
      </c>
      <c r="Q83" s="25"/>
    </row>
    <row r="84" spans="1:17" ht="63" x14ac:dyDescent="0.25">
      <c r="A84" s="22">
        <v>83</v>
      </c>
      <c r="B84" s="22">
        <v>2567</v>
      </c>
      <c r="C84" s="22" t="s">
        <v>193</v>
      </c>
      <c r="D84" s="22" t="s">
        <v>194</v>
      </c>
      <c r="E84" s="22" t="s">
        <v>195</v>
      </c>
      <c r="F84" s="36" t="s">
        <v>208</v>
      </c>
      <c r="G84" s="22" t="s">
        <v>196</v>
      </c>
      <c r="H84" s="23" t="s">
        <v>175</v>
      </c>
      <c r="I84" s="24">
        <v>200000</v>
      </c>
      <c r="J84" s="22" t="s">
        <v>201</v>
      </c>
      <c r="K84" s="25" t="s">
        <v>198</v>
      </c>
      <c r="L84" s="25" t="s">
        <v>204</v>
      </c>
      <c r="M84" s="24">
        <v>200000</v>
      </c>
      <c r="N84" s="26">
        <v>200000</v>
      </c>
      <c r="O84" s="23" t="s">
        <v>73</v>
      </c>
      <c r="P84" s="27">
        <v>67019116908</v>
      </c>
    </row>
    <row r="85" spans="1:17" ht="42" x14ac:dyDescent="0.25">
      <c r="A85" s="22">
        <v>84</v>
      </c>
      <c r="B85" s="22">
        <v>2567</v>
      </c>
      <c r="C85" s="22" t="s">
        <v>193</v>
      </c>
      <c r="D85" s="22" t="s">
        <v>194</v>
      </c>
      <c r="E85" s="22" t="s">
        <v>195</v>
      </c>
      <c r="F85" s="36" t="s">
        <v>208</v>
      </c>
      <c r="G85" s="22" t="s">
        <v>196</v>
      </c>
      <c r="H85" s="23" t="s">
        <v>176</v>
      </c>
      <c r="I85" s="24">
        <v>151307.43</v>
      </c>
      <c r="J85" s="22" t="s">
        <v>201</v>
      </c>
      <c r="K85" s="25" t="s">
        <v>198</v>
      </c>
      <c r="L85" s="25" t="s">
        <v>204</v>
      </c>
      <c r="M85" s="24">
        <v>151370.43</v>
      </c>
      <c r="N85" s="26">
        <v>151307.43</v>
      </c>
      <c r="O85" s="23" t="s">
        <v>67</v>
      </c>
      <c r="P85" s="27">
        <v>67099543981</v>
      </c>
    </row>
    <row r="86" spans="1:17" ht="42" x14ac:dyDescent="0.25">
      <c r="A86" s="22">
        <v>85</v>
      </c>
      <c r="B86" s="22">
        <v>2567</v>
      </c>
      <c r="C86" s="22" t="s">
        <v>193</v>
      </c>
      <c r="D86" s="22" t="s">
        <v>194</v>
      </c>
      <c r="E86" s="22" t="s">
        <v>195</v>
      </c>
      <c r="F86" s="36" t="s">
        <v>208</v>
      </c>
      <c r="G86" s="22" t="s">
        <v>196</v>
      </c>
      <c r="H86" s="23" t="s">
        <v>179</v>
      </c>
      <c r="I86" s="24">
        <v>142800</v>
      </c>
      <c r="J86" s="22" t="s">
        <v>201</v>
      </c>
      <c r="K86" s="25" t="s">
        <v>198</v>
      </c>
      <c r="L86" s="25" t="s">
        <v>204</v>
      </c>
      <c r="M86" s="24">
        <v>142800</v>
      </c>
      <c r="N86" s="26">
        <v>142800</v>
      </c>
      <c r="O86" s="23" t="s">
        <v>84</v>
      </c>
      <c r="P86" s="27">
        <v>67059565029</v>
      </c>
    </row>
    <row r="87" spans="1:17" ht="21" x14ac:dyDescent="0.25">
      <c r="A87" s="22">
        <v>86</v>
      </c>
      <c r="B87" s="22">
        <v>2567</v>
      </c>
      <c r="C87" s="22" t="s">
        <v>193</v>
      </c>
      <c r="D87" s="22" t="s">
        <v>194</v>
      </c>
      <c r="E87" s="22" t="s">
        <v>195</v>
      </c>
      <c r="F87" s="36" t="s">
        <v>208</v>
      </c>
      <c r="G87" s="22" t="s">
        <v>196</v>
      </c>
      <c r="H87" s="23" t="s">
        <v>180</v>
      </c>
      <c r="I87" s="24">
        <v>138500</v>
      </c>
      <c r="J87" s="22" t="s">
        <v>201</v>
      </c>
      <c r="K87" s="25" t="s">
        <v>198</v>
      </c>
      <c r="L87" s="25" t="s">
        <v>204</v>
      </c>
      <c r="M87" s="24">
        <v>138500</v>
      </c>
      <c r="N87" s="26">
        <v>138500</v>
      </c>
      <c r="O87" s="23" t="s">
        <v>64</v>
      </c>
      <c r="P87" s="27">
        <v>66129067116</v>
      </c>
    </row>
    <row r="88" spans="1:17" ht="42" x14ac:dyDescent="0.25">
      <c r="A88" s="22">
        <v>87</v>
      </c>
      <c r="B88" s="22">
        <v>2567</v>
      </c>
      <c r="C88" s="22" t="s">
        <v>193</v>
      </c>
      <c r="D88" s="22" t="s">
        <v>194</v>
      </c>
      <c r="E88" s="22" t="s">
        <v>195</v>
      </c>
      <c r="F88" s="36" t="s">
        <v>208</v>
      </c>
      <c r="G88" s="22" t="s">
        <v>196</v>
      </c>
      <c r="H88" s="23" t="s">
        <v>188</v>
      </c>
      <c r="I88" s="24">
        <v>135100</v>
      </c>
      <c r="J88" s="22" t="s">
        <v>201</v>
      </c>
      <c r="K88" s="25" t="s">
        <v>198</v>
      </c>
      <c r="L88" s="25" t="s">
        <v>204</v>
      </c>
      <c r="M88" s="24">
        <v>135100</v>
      </c>
      <c r="N88" s="26">
        <v>135100</v>
      </c>
      <c r="O88" s="23" t="s">
        <v>85</v>
      </c>
      <c r="P88" s="27">
        <v>67069292771</v>
      </c>
    </row>
    <row r="89" spans="1:17" ht="21" x14ac:dyDescent="0.25">
      <c r="A89" s="22">
        <v>88</v>
      </c>
      <c r="B89" s="22">
        <v>2567</v>
      </c>
      <c r="C89" s="22" t="s">
        <v>193</v>
      </c>
      <c r="D89" s="22" t="s">
        <v>194</v>
      </c>
      <c r="E89" s="22" t="s">
        <v>195</v>
      </c>
      <c r="F89" s="36" t="s">
        <v>208</v>
      </c>
      <c r="G89" s="22" t="s">
        <v>196</v>
      </c>
      <c r="H89" s="23" t="s">
        <v>177</v>
      </c>
      <c r="I89" s="24">
        <v>130000</v>
      </c>
      <c r="J89" s="22" t="s">
        <v>202</v>
      </c>
      <c r="K89" s="25" t="s">
        <v>198</v>
      </c>
      <c r="L89" s="25" t="s">
        <v>204</v>
      </c>
      <c r="M89" s="24">
        <v>130000</v>
      </c>
      <c r="N89" s="26">
        <v>130000</v>
      </c>
      <c r="O89" s="23" t="s">
        <v>81</v>
      </c>
      <c r="P89" s="27">
        <v>67049231122</v>
      </c>
      <c r="Q89" s="25"/>
    </row>
    <row r="90" spans="1:17" ht="21" x14ac:dyDescent="0.25">
      <c r="A90" s="22">
        <v>89</v>
      </c>
      <c r="B90" s="22">
        <v>2567</v>
      </c>
      <c r="C90" s="22" t="s">
        <v>193</v>
      </c>
      <c r="D90" s="22" t="s">
        <v>194</v>
      </c>
      <c r="E90" s="22" t="s">
        <v>195</v>
      </c>
      <c r="F90" s="36" t="s">
        <v>208</v>
      </c>
      <c r="G90" s="22" t="s">
        <v>196</v>
      </c>
      <c r="H90" s="23" t="s">
        <v>178</v>
      </c>
      <c r="I90" s="24">
        <v>130000</v>
      </c>
      <c r="J90" s="22" t="s">
        <v>202</v>
      </c>
      <c r="K90" s="25" t="s">
        <v>198</v>
      </c>
      <c r="L90" s="25" t="s">
        <v>204</v>
      </c>
      <c r="M90" s="24">
        <v>130000</v>
      </c>
      <c r="N90" s="26">
        <v>130000</v>
      </c>
      <c r="O90" s="23" t="s">
        <v>81</v>
      </c>
      <c r="P90" s="27">
        <v>67059002056</v>
      </c>
      <c r="Q90" s="25"/>
    </row>
    <row r="91" spans="1:17" ht="42" x14ac:dyDescent="0.25">
      <c r="A91" s="22">
        <v>90</v>
      </c>
      <c r="B91" s="22">
        <v>2567</v>
      </c>
      <c r="C91" s="22" t="s">
        <v>193</v>
      </c>
      <c r="D91" s="22" t="s">
        <v>194</v>
      </c>
      <c r="E91" s="22" t="s">
        <v>195</v>
      </c>
      <c r="F91" s="36" t="s">
        <v>208</v>
      </c>
      <c r="G91" s="22" t="s">
        <v>196</v>
      </c>
      <c r="H91" s="23" t="s">
        <v>181</v>
      </c>
      <c r="I91" s="24">
        <v>124632.9</v>
      </c>
      <c r="J91" s="22" t="s">
        <v>201</v>
      </c>
      <c r="K91" s="25" t="s">
        <v>198</v>
      </c>
      <c r="L91" s="25" t="s">
        <v>204</v>
      </c>
      <c r="M91" s="24">
        <v>124632.9</v>
      </c>
      <c r="N91" s="26">
        <v>124632.9</v>
      </c>
      <c r="O91" s="23" t="s">
        <v>67</v>
      </c>
      <c r="P91" s="27">
        <v>67049220157</v>
      </c>
      <c r="Q91" s="25"/>
    </row>
    <row r="92" spans="1:17" ht="21" x14ac:dyDescent="0.25">
      <c r="A92" s="22">
        <v>91</v>
      </c>
      <c r="B92" s="22">
        <v>2567</v>
      </c>
      <c r="C92" s="22" t="s">
        <v>193</v>
      </c>
      <c r="D92" s="22" t="s">
        <v>194</v>
      </c>
      <c r="E92" s="22" t="s">
        <v>195</v>
      </c>
      <c r="F92" s="36" t="s">
        <v>208</v>
      </c>
      <c r="G92" s="22" t="s">
        <v>196</v>
      </c>
      <c r="H92" s="23" t="s">
        <v>182</v>
      </c>
      <c r="I92" s="24">
        <v>123650</v>
      </c>
      <c r="J92" s="22" t="s">
        <v>201</v>
      </c>
      <c r="K92" s="25" t="s">
        <v>198</v>
      </c>
      <c r="L92" s="25" t="s">
        <v>204</v>
      </c>
      <c r="M92" s="24">
        <v>123650</v>
      </c>
      <c r="N92" s="26">
        <v>123650</v>
      </c>
      <c r="O92" s="23" t="s">
        <v>66</v>
      </c>
      <c r="P92" s="27">
        <v>67039502369</v>
      </c>
    </row>
    <row r="93" spans="1:17" ht="42" x14ac:dyDescent="0.25">
      <c r="A93" s="22">
        <v>92</v>
      </c>
      <c r="B93" s="22">
        <v>2567</v>
      </c>
      <c r="C93" s="22" t="s">
        <v>193</v>
      </c>
      <c r="D93" s="22" t="s">
        <v>194</v>
      </c>
      <c r="E93" s="22" t="s">
        <v>195</v>
      </c>
      <c r="F93" s="36" t="s">
        <v>208</v>
      </c>
      <c r="G93" s="22" t="s">
        <v>196</v>
      </c>
      <c r="H93" s="23" t="s">
        <v>183</v>
      </c>
      <c r="I93" s="24">
        <v>122900</v>
      </c>
      <c r="J93" s="22" t="s">
        <v>201</v>
      </c>
      <c r="K93" s="25" t="s">
        <v>198</v>
      </c>
      <c r="L93" s="25" t="s">
        <v>204</v>
      </c>
      <c r="M93" s="24">
        <v>122900</v>
      </c>
      <c r="N93" s="26">
        <v>122900</v>
      </c>
      <c r="O93" s="23" t="s">
        <v>80</v>
      </c>
      <c r="P93" s="27">
        <v>67029539241</v>
      </c>
      <c r="Q93" s="25"/>
    </row>
    <row r="94" spans="1:17" ht="21" x14ac:dyDescent="0.25">
      <c r="A94" s="22">
        <v>93</v>
      </c>
      <c r="B94" s="22">
        <v>2567</v>
      </c>
      <c r="C94" s="22" t="s">
        <v>193</v>
      </c>
      <c r="D94" s="22" t="s">
        <v>194</v>
      </c>
      <c r="E94" s="22" t="s">
        <v>195</v>
      </c>
      <c r="F94" s="36" t="s">
        <v>208</v>
      </c>
      <c r="G94" s="22" t="s">
        <v>196</v>
      </c>
      <c r="H94" s="23" t="s">
        <v>184</v>
      </c>
      <c r="I94" s="24">
        <v>110186</v>
      </c>
      <c r="J94" s="22" t="s">
        <v>201</v>
      </c>
      <c r="K94" s="25" t="s">
        <v>198</v>
      </c>
      <c r="L94" s="25" t="s">
        <v>204</v>
      </c>
      <c r="M94" s="24">
        <v>110186</v>
      </c>
      <c r="N94" s="26">
        <v>110186</v>
      </c>
      <c r="O94" s="23" t="s">
        <v>66</v>
      </c>
      <c r="P94" s="27">
        <v>67029332518</v>
      </c>
      <c r="Q94" s="25"/>
    </row>
    <row r="95" spans="1:17" ht="21" x14ac:dyDescent="0.25">
      <c r="A95" s="22">
        <v>94</v>
      </c>
      <c r="B95" s="22">
        <v>2567</v>
      </c>
      <c r="C95" s="22" t="s">
        <v>193</v>
      </c>
      <c r="D95" s="22" t="s">
        <v>194</v>
      </c>
      <c r="E95" s="22" t="s">
        <v>195</v>
      </c>
      <c r="F95" s="36" t="s">
        <v>208</v>
      </c>
      <c r="G95" s="22" t="s">
        <v>196</v>
      </c>
      <c r="H95" s="23" t="s">
        <v>185</v>
      </c>
      <c r="I95" s="24">
        <v>100687</v>
      </c>
      <c r="J95" s="22" t="s">
        <v>201</v>
      </c>
      <c r="K95" s="25" t="s">
        <v>198</v>
      </c>
      <c r="L95" s="25" t="s">
        <v>204</v>
      </c>
      <c r="M95" s="24">
        <v>100687</v>
      </c>
      <c r="N95" s="26">
        <v>100687</v>
      </c>
      <c r="O95" s="23" t="s">
        <v>61</v>
      </c>
      <c r="P95" s="27">
        <v>66119298540</v>
      </c>
      <c r="Q95" s="25"/>
    </row>
    <row r="96" spans="1:17" ht="21" x14ac:dyDescent="0.25">
      <c r="A96" s="22">
        <v>95</v>
      </c>
      <c r="B96" s="22">
        <v>2567</v>
      </c>
      <c r="C96" s="22" t="s">
        <v>193</v>
      </c>
      <c r="D96" s="22" t="s">
        <v>194</v>
      </c>
      <c r="E96" s="22" t="s">
        <v>195</v>
      </c>
      <c r="F96" s="36" t="s">
        <v>208</v>
      </c>
      <c r="G96" s="22" t="s">
        <v>196</v>
      </c>
      <c r="H96" s="23" t="s">
        <v>186</v>
      </c>
      <c r="I96" s="24">
        <v>100000</v>
      </c>
      <c r="J96" s="22" t="s">
        <v>201</v>
      </c>
      <c r="K96" s="25" t="s">
        <v>198</v>
      </c>
      <c r="L96" s="25" t="s">
        <v>204</v>
      </c>
      <c r="M96" s="24">
        <v>100000</v>
      </c>
      <c r="N96" s="26">
        <v>100000</v>
      </c>
      <c r="O96" s="23" t="s">
        <v>63</v>
      </c>
      <c r="P96" s="27">
        <v>67039536415</v>
      </c>
      <c r="Q96" s="25"/>
    </row>
    <row r="97" spans="1:17" ht="42" x14ac:dyDescent="0.25">
      <c r="A97" s="22">
        <v>96</v>
      </c>
      <c r="B97" s="22">
        <v>2567</v>
      </c>
      <c r="C97" s="22" t="s">
        <v>193</v>
      </c>
      <c r="D97" s="22" t="s">
        <v>194</v>
      </c>
      <c r="E97" s="22" t="s">
        <v>195</v>
      </c>
      <c r="F97" s="36" t="s">
        <v>208</v>
      </c>
      <c r="G97" s="22" t="s">
        <v>196</v>
      </c>
      <c r="H97" s="23" t="s">
        <v>187</v>
      </c>
      <c r="I97" s="24">
        <v>100000</v>
      </c>
      <c r="J97" s="22" t="s">
        <v>201</v>
      </c>
      <c r="K97" s="25" t="s">
        <v>198</v>
      </c>
      <c r="L97" s="25" t="s">
        <v>204</v>
      </c>
      <c r="M97" s="24">
        <v>100000</v>
      </c>
      <c r="N97" s="26">
        <v>99433.600000000006</v>
      </c>
      <c r="O97" s="23" t="s">
        <v>55</v>
      </c>
      <c r="P97" s="27">
        <v>67069613185</v>
      </c>
      <c r="Q97" s="25"/>
    </row>
    <row r="98" spans="1:17" ht="42" x14ac:dyDescent="0.25">
      <c r="A98" s="22">
        <v>97</v>
      </c>
      <c r="B98" s="22">
        <v>2567</v>
      </c>
      <c r="C98" s="22" t="s">
        <v>193</v>
      </c>
      <c r="D98" s="22" t="s">
        <v>194</v>
      </c>
      <c r="E98" s="22" t="s">
        <v>195</v>
      </c>
      <c r="F98" s="36" t="s">
        <v>208</v>
      </c>
      <c r="G98" s="22" t="s">
        <v>196</v>
      </c>
      <c r="H98" s="23" t="s">
        <v>189</v>
      </c>
      <c r="I98" s="24">
        <v>85000</v>
      </c>
      <c r="J98" s="22" t="s">
        <v>201</v>
      </c>
      <c r="K98" s="25" t="s">
        <v>198</v>
      </c>
      <c r="L98" s="25" t="s">
        <v>204</v>
      </c>
      <c r="M98" s="24">
        <v>85000</v>
      </c>
      <c r="N98" s="26">
        <v>85000</v>
      </c>
      <c r="O98" s="23" t="s">
        <v>81</v>
      </c>
      <c r="P98" s="27">
        <v>67059000089</v>
      </c>
    </row>
    <row r="99" spans="1:17" ht="42" x14ac:dyDescent="0.25">
      <c r="A99" s="22">
        <v>98</v>
      </c>
      <c r="B99" s="22">
        <v>2567</v>
      </c>
      <c r="C99" s="22" t="s">
        <v>193</v>
      </c>
      <c r="D99" s="22" t="s">
        <v>194</v>
      </c>
      <c r="E99" s="22" t="s">
        <v>195</v>
      </c>
      <c r="F99" s="36" t="s">
        <v>208</v>
      </c>
      <c r="G99" s="22" t="s">
        <v>196</v>
      </c>
      <c r="H99" s="30" t="s">
        <v>190</v>
      </c>
      <c r="I99" s="31">
        <v>77608.960000000006</v>
      </c>
      <c r="J99" s="32" t="s">
        <v>201</v>
      </c>
      <c r="K99" s="25" t="s">
        <v>198</v>
      </c>
      <c r="L99" s="25" t="s">
        <v>204</v>
      </c>
      <c r="M99" s="31">
        <v>77608.960000000006</v>
      </c>
      <c r="N99" s="33">
        <v>77608.960000000006</v>
      </c>
      <c r="O99" s="30" t="s">
        <v>67</v>
      </c>
      <c r="P99" s="34">
        <v>66129296784</v>
      </c>
    </row>
    <row r="100" spans="1:17" s="19" customFormat="1" ht="63" x14ac:dyDescent="0.25">
      <c r="A100" s="22">
        <v>99</v>
      </c>
      <c r="B100" s="22">
        <v>2567</v>
      </c>
      <c r="C100" s="22" t="s">
        <v>193</v>
      </c>
      <c r="D100" s="22" t="s">
        <v>194</v>
      </c>
      <c r="E100" s="22" t="s">
        <v>195</v>
      </c>
      <c r="F100" s="36" t="s">
        <v>208</v>
      </c>
      <c r="G100" s="22" t="s">
        <v>196</v>
      </c>
      <c r="H100" s="30" t="s">
        <v>192</v>
      </c>
      <c r="I100" s="35">
        <v>75755.34</v>
      </c>
      <c r="J100" s="30" t="s">
        <v>201</v>
      </c>
      <c r="K100" s="25" t="s">
        <v>198</v>
      </c>
      <c r="L100" s="25" t="s">
        <v>204</v>
      </c>
      <c r="M100" s="31">
        <v>75755.34</v>
      </c>
      <c r="N100" s="33">
        <v>75755.34</v>
      </c>
      <c r="O100" s="30" t="s">
        <v>67</v>
      </c>
      <c r="P100" s="34">
        <v>67049178919</v>
      </c>
      <c r="Q100" s="18"/>
    </row>
    <row r="101" spans="1:17" ht="63" x14ac:dyDescent="0.25">
      <c r="A101" s="22">
        <v>100</v>
      </c>
      <c r="B101" s="22">
        <v>2567</v>
      </c>
      <c r="C101" s="22" t="s">
        <v>193</v>
      </c>
      <c r="D101" s="22" t="s">
        <v>194</v>
      </c>
      <c r="E101" s="22" t="s">
        <v>195</v>
      </c>
      <c r="F101" s="36" t="s">
        <v>208</v>
      </c>
      <c r="G101" s="22" t="s">
        <v>196</v>
      </c>
      <c r="H101" s="30" t="s">
        <v>191</v>
      </c>
      <c r="I101" s="31">
        <v>74325</v>
      </c>
      <c r="J101" s="32" t="s">
        <v>201</v>
      </c>
      <c r="K101" s="25" t="s">
        <v>198</v>
      </c>
      <c r="L101" s="25" t="s">
        <v>204</v>
      </c>
      <c r="M101" s="31">
        <v>74325</v>
      </c>
      <c r="N101" s="33">
        <v>74325</v>
      </c>
      <c r="O101" s="30" t="s">
        <v>126</v>
      </c>
      <c r="P101" s="34">
        <v>67099671568</v>
      </c>
    </row>
    <row r="102" spans="1:17" ht="21" x14ac:dyDescent="0.25">
      <c r="A102" s="42"/>
      <c r="B102" s="43"/>
      <c r="C102" s="43"/>
      <c r="D102" s="43"/>
      <c r="E102" s="43"/>
      <c r="F102" s="44"/>
      <c r="G102" s="43"/>
      <c r="H102" s="45"/>
      <c r="I102" s="46">
        <f>SUBTOTAL(109,Table14[วงเงินงบประมาณที่ได้รับจัดสรร (บาท)])</f>
        <v>23534941.879999999</v>
      </c>
      <c r="J102" s="46"/>
      <c r="K102" s="46"/>
      <c r="L102" s="46"/>
      <c r="M102" s="46">
        <f>SUBTOTAL(109,Table14[ราคากลาง (บาท)])</f>
        <v>24283692.270000003</v>
      </c>
      <c r="N102" s="46">
        <f>SUBTOTAL(109,Table14[ราคาที่ตกลงซื้อหรือจ้าง (บาท)])</f>
        <v>22037221.470000003</v>
      </c>
      <c r="O102" s="45"/>
      <c r="P102" s="47"/>
    </row>
    <row r="103" spans="1:17" ht="21" x14ac:dyDescent="0.25">
      <c r="A103" s="43"/>
      <c r="B103" s="43"/>
      <c r="C103" s="43"/>
      <c r="D103" s="43"/>
      <c r="E103" s="43"/>
      <c r="F103" s="44"/>
      <c r="G103" s="43"/>
      <c r="H103" s="48"/>
      <c r="I103" s="43"/>
      <c r="J103" s="43"/>
      <c r="K103" s="43"/>
      <c r="L103" s="43"/>
      <c r="M103" s="49">
        <f>N103*100/Table14[[#Totals],[ราคาที่ตกลงซื้อหรือจ้าง (บาท)]]</f>
        <v>22.638012722209119</v>
      </c>
      <c r="N103" s="46">
        <f>N2+N7</f>
        <v>4988789</v>
      </c>
      <c r="O103" s="48" t="s">
        <v>205</v>
      </c>
      <c r="P103" s="43"/>
    </row>
    <row r="104" spans="1:17" ht="21" x14ac:dyDescent="0.25">
      <c r="A104" s="43"/>
      <c r="B104" s="43"/>
      <c r="C104" s="43"/>
      <c r="D104" s="43"/>
      <c r="E104" s="43"/>
      <c r="F104" s="44"/>
      <c r="G104" s="43"/>
      <c r="H104" s="48"/>
      <c r="I104" s="43"/>
      <c r="J104" s="43"/>
      <c r="K104" s="43"/>
      <c r="L104" s="43"/>
      <c r="M104" s="49">
        <f>N104*100/Table14[[#Totals],[ราคาที่ตกลงซื้อหรือจ้าง (บาท)]]</f>
        <v>22.44117456791162</v>
      </c>
      <c r="N104" s="46">
        <f>N3+N4+N22+N35</f>
        <v>4945411.34</v>
      </c>
      <c r="O104" s="48" t="s">
        <v>200</v>
      </c>
      <c r="P104" s="50">
        <f>N3+N4</f>
        <v>4607900</v>
      </c>
    </row>
    <row r="105" spans="1:17" ht="21" x14ac:dyDescent="0.25">
      <c r="A105" s="43"/>
      <c r="B105" s="43"/>
      <c r="C105" s="43"/>
      <c r="D105" s="43"/>
      <c r="E105" s="43"/>
      <c r="F105" s="44"/>
      <c r="G105" s="43"/>
      <c r="H105" s="48"/>
      <c r="I105" s="43"/>
      <c r="J105" s="43"/>
      <c r="K105" s="43"/>
      <c r="L105" s="43"/>
      <c r="M105" s="49" t="e">
        <f>N105*100/Table14[[#Totals],[ราคาที่ตกลงซื้อหรือจ้าง (บาท)]]</f>
        <v>#REF!</v>
      </c>
      <c r="N105" s="46" t="e">
        <f>N29+#REF!+#REF!</f>
        <v>#REF!</v>
      </c>
      <c r="O105" s="48" t="s">
        <v>202</v>
      </c>
      <c r="P105" s="50">
        <f>N22+N35</f>
        <v>337511.33999999997</v>
      </c>
    </row>
    <row r="106" spans="1:17" ht="21" x14ac:dyDescent="0.25">
      <c r="A106" s="43"/>
      <c r="B106" s="43"/>
      <c r="C106" s="43"/>
      <c r="D106" s="43"/>
      <c r="E106" s="43"/>
      <c r="F106" s="44"/>
      <c r="G106" s="43"/>
      <c r="H106" s="48"/>
      <c r="I106" s="43"/>
      <c r="J106" s="43"/>
      <c r="K106" s="43"/>
      <c r="L106" s="43"/>
      <c r="M106" s="49" t="e">
        <f>N106*100/Table14[[#Totals],[ราคาที่ตกลงซื้อหรือจ้าง (บาท)]]</f>
        <v>#REF!</v>
      </c>
      <c r="N106" s="46" t="e">
        <f>Table14[[#Totals],[ราคาที่ตกลงซื้อหรือจ้าง (บาท)]]-N103-N104-N105-N107</f>
        <v>#REF!</v>
      </c>
      <c r="O106" s="48" t="s">
        <v>206</v>
      </c>
      <c r="P106" s="50">
        <f>P105+P104</f>
        <v>4945411.34</v>
      </c>
    </row>
    <row r="107" spans="1:17" ht="21" x14ac:dyDescent="0.25">
      <c r="A107" s="43"/>
      <c r="B107" s="43"/>
      <c r="C107" s="43"/>
      <c r="D107" s="43"/>
      <c r="E107" s="43"/>
      <c r="F107" s="44"/>
      <c r="G107" s="43"/>
      <c r="H107" s="48"/>
      <c r="I107" s="43"/>
      <c r="J107" s="43"/>
      <c r="K107" s="43"/>
      <c r="L107" s="43"/>
      <c r="M107" s="49">
        <f>N107*100/Table14[[#Totals],[ราคาที่ตกลงซื้อหรือจ้าง (บาท)]]</f>
        <v>6.3262689531794223</v>
      </c>
      <c r="N107" s="50">
        <f>N6+N8+N11</f>
        <v>1394133.9</v>
      </c>
      <c r="O107" s="48" t="s">
        <v>207</v>
      </c>
      <c r="P107" s="43"/>
    </row>
    <row r="108" spans="1:17" ht="21" x14ac:dyDescent="0.25">
      <c r="A108" s="43"/>
      <c r="B108" s="43"/>
      <c r="C108" s="43"/>
      <c r="D108" s="43"/>
      <c r="E108" s="43"/>
      <c r="F108" s="44"/>
      <c r="G108" s="43"/>
      <c r="H108" s="48"/>
      <c r="I108" s="43"/>
      <c r="J108" s="43"/>
      <c r="K108" s="43"/>
      <c r="L108" s="43"/>
      <c r="M108" s="49" t="e">
        <f>M103+M104+M105+M106+M107</f>
        <v>#REF!</v>
      </c>
      <c r="N108" s="51" t="e">
        <f>N107+N106+N105+N104+N103</f>
        <v>#REF!</v>
      </c>
      <c r="O108" s="48"/>
      <c r="P108" s="43"/>
    </row>
    <row r="109" spans="1:17" ht="21" x14ac:dyDescent="0.25">
      <c r="M109" s="40"/>
      <c r="N109" s="40"/>
      <c r="O109" s="39"/>
      <c r="P109" s="40"/>
    </row>
    <row r="110" spans="1:17" ht="21" x14ac:dyDescent="0.25"/>
    <row r="111" spans="1:17" ht="21" x14ac:dyDescent="0.25"/>
    <row r="112" spans="1:17" ht="21" x14ac:dyDescent="0.25"/>
    <row r="113" ht="21" x14ac:dyDescent="0.25"/>
    <row r="114" ht="21" x14ac:dyDescent="0.25"/>
    <row r="115" ht="21" x14ac:dyDescent="0.25"/>
    <row r="116" ht="21" x14ac:dyDescent="0.25"/>
    <row r="117" ht="21" x14ac:dyDescent="0.25"/>
    <row r="118" ht="21" x14ac:dyDescent="0.25"/>
    <row r="119" ht="21" x14ac:dyDescent="0.25"/>
    <row r="120" ht="21" x14ac:dyDescent="0.25"/>
    <row r="121" ht="21" x14ac:dyDescent="0.25"/>
    <row r="122" ht="21" x14ac:dyDescent="0.25"/>
    <row r="123" ht="21" x14ac:dyDescent="0.25"/>
    <row r="124" ht="21" x14ac:dyDescent="0.25"/>
    <row r="125" ht="21" x14ac:dyDescent="0.25"/>
    <row r="126" ht="21" x14ac:dyDescent="0.25"/>
    <row r="127" ht="21" x14ac:dyDescent="0.25"/>
    <row r="128" ht="21" x14ac:dyDescent="0.25"/>
  </sheetData>
  <dataValidations count="2">
    <dataValidation type="list" allowBlank="1" showInputMessage="1" showErrorMessage="1" sqref="K2:K101" xr:uid="{B8F673B6-B77C-4D0D-8A1C-58D53AE9B83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66EB28B2-03CD-47C7-8D3C-9F7BB58EAEE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BA14-F824-4DE1-916A-0FDBC0DE1E85}">
  <sheetPr>
    <pageSetUpPr fitToPage="1"/>
  </sheetPr>
  <dimension ref="A1:R109"/>
  <sheetViews>
    <sheetView zoomScale="70" zoomScaleNormal="70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A83" sqref="A83:XFD101"/>
    </sheetView>
  </sheetViews>
  <sheetFormatPr defaultColWidth="9" defaultRowHeight="21" x14ac:dyDescent="0.25"/>
  <cols>
    <col min="1" max="1" width="6.8984375" style="22" bestFit="1" customWidth="1"/>
    <col min="2" max="2" width="15.3984375" style="22" bestFit="1" customWidth="1"/>
    <col min="3" max="3" width="15.09765625" style="22" bestFit="1" customWidth="1"/>
    <col min="4" max="4" width="11" style="22" bestFit="1" customWidth="1"/>
    <col min="5" max="5" width="10.8984375" style="22" bestFit="1" customWidth="1"/>
    <col min="6" max="6" width="12.5" style="36" bestFit="1" customWidth="1"/>
    <col min="7" max="7" width="20.09765625" style="22" bestFit="1" customWidth="1"/>
    <col min="8" max="8" width="43.3984375" style="25" customWidth="1"/>
    <col min="9" max="9" width="24.5" style="22" customWidth="1"/>
    <col min="10" max="10" width="25.3984375" style="22" bestFit="1" customWidth="1"/>
    <col min="11" max="11" width="22.8984375" style="22" bestFit="1" customWidth="1"/>
    <col min="12" max="12" width="19.59765625" style="22" bestFit="1" customWidth="1"/>
    <col min="13" max="13" width="18.3984375" style="22" bestFit="1" customWidth="1"/>
    <col min="14" max="14" width="28.09765625" style="22" bestFit="1" customWidth="1"/>
    <col min="15" max="15" width="34.59765625" style="25" bestFit="1" customWidth="1"/>
    <col min="16" max="16" width="26.69921875" style="22" bestFit="1" customWidth="1"/>
    <col min="17" max="16384" width="9" style="28"/>
  </cols>
  <sheetData>
    <row r="1" spans="1:16" s="20" customFormat="1" x14ac:dyDescent="0.2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ht="2.4" customHeight="1" x14ac:dyDescent="0.25">
      <c r="A2" s="22">
        <v>1</v>
      </c>
      <c r="B2" s="22">
        <v>2567</v>
      </c>
      <c r="C2" s="22" t="s">
        <v>193</v>
      </c>
      <c r="D2" s="22" t="s">
        <v>194</v>
      </c>
      <c r="E2" s="22" t="s">
        <v>195</v>
      </c>
      <c r="F2" s="36" t="s">
        <v>208</v>
      </c>
      <c r="G2" s="22" t="s">
        <v>196</v>
      </c>
      <c r="H2" s="23" t="s">
        <v>127</v>
      </c>
      <c r="I2" s="24">
        <v>5090000</v>
      </c>
      <c r="J2" s="22" t="s">
        <v>197</v>
      </c>
      <c r="K2" s="25" t="s">
        <v>198</v>
      </c>
      <c r="L2" s="25" t="s">
        <v>199</v>
      </c>
      <c r="M2" s="24">
        <v>5877216.8200000003</v>
      </c>
      <c r="N2" s="26">
        <v>4500000</v>
      </c>
      <c r="O2" s="23" t="s">
        <v>88</v>
      </c>
      <c r="P2" s="27">
        <v>67049010719</v>
      </c>
    </row>
    <row r="3" spans="1:16" hidden="1" x14ac:dyDescent="0.25">
      <c r="A3" s="22">
        <v>2</v>
      </c>
      <c r="B3" s="22">
        <v>2567</v>
      </c>
      <c r="C3" s="22" t="s">
        <v>193</v>
      </c>
      <c r="D3" s="22" t="s">
        <v>194</v>
      </c>
      <c r="E3" s="22" t="s">
        <v>195</v>
      </c>
      <c r="F3" s="36" t="s">
        <v>208</v>
      </c>
      <c r="G3" s="22" t="s">
        <v>196</v>
      </c>
      <c r="H3" s="23" t="s">
        <v>128</v>
      </c>
      <c r="I3" s="24">
        <v>3520000</v>
      </c>
      <c r="J3" s="22" t="s">
        <v>200</v>
      </c>
      <c r="K3" s="25" t="s">
        <v>198</v>
      </c>
      <c r="L3" s="25" t="s">
        <v>199</v>
      </c>
      <c r="M3" s="24">
        <v>3520000</v>
      </c>
      <c r="N3" s="26">
        <v>3508000</v>
      </c>
      <c r="O3" s="23" t="s">
        <v>68</v>
      </c>
      <c r="P3" s="27">
        <v>66109019021</v>
      </c>
    </row>
    <row r="4" spans="1:16" ht="42" hidden="1" x14ac:dyDescent="0.25">
      <c r="A4" s="22">
        <v>3</v>
      </c>
      <c r="B4" s="22">
        <v>2567</v>
      </c>
      <c r="C4" s="22" t="s">
        <v>193</v>
      </c>
      <c r="D4" s="22" t="s">
        <v>194</v>
      </c>
      <c r="E4" s="22" t="s">
        <v>195</v>
      </c>
      <c r="F4" s="36" t="s">
        <v>208</v>
      </c>
      <c r="G4" s="22" t="s">
        <v>196</v>
      </c>
      <c r="H4" s="23" t="s">
        <v>91</v>
      </c>
      <c r="I4" s="24">
        <v>1520000</v>
      </c>
      <c r="J4" s="22" t="s">
        <v>200</v>
      </c>
      <c r="K4" s="25" t="s">
        <v>198</v>
      </c>
      <c r="L4" s="25" t="s">
        <v>199</v>
      </c>
      <c r="M4" s="24">
        <v>1578048.24</v>
      </c>
      <c r="N4" s="26">
        <v>1099900</v>
      </c>
      <c r="O4" s="23" t="s">
        <v>76</v>
      </c>
      <c r="P4" s="27">
        <v>66119458328</v>
      </c>
    </row>
    <row r="5" spans="1:16" ht="42" hidden="1" x14ac:dyDescent="0.25">
      <c r="A5" s="22">
        <v>4</v>
      </c>
      <c r="B5" s="22">
        <v>2567</v>
      </c>
      <c r="C5" s="22" t="s">
        <v>193</v>
      </c>
      <c r="D5" s="22" t="s">
        <v>194</v>
      </c>
      <c r="E5" s="22" t="s">
        <v>195</v>
      </c>
      <c r="F5" s="36" t="s">
        <v>208</v>
      </c>
      <c r="G5" s="22" t="s">
        <v>196</v>
      </c>
      <c r="H5" s="23" t="s">
        <v>129</v>
      </c>
      <c r="I5" s="24">
        <v>748000</v>
      </c>
      <c r="J5" s="22" t="s">
        <v>201</v>
      </c>
      <c r="K5" s="25" t="s">
        <v>198</v>
      </c>
      <c r="L5" s="25" t="s">
        <v>199</v>
      </c>
      <c r="M5" s="24">
        <v>748000</v>
      </c>
      <c r="N5" s="26">
        <v>746200</v>
      </c>
      <c r="O5" s="23" t="s">
        <v>89</v>
      </c>
      <c r="P5" s="27">
        <v>67079427206</v>
      </c>
    </row>
    <row r="6" spans="1:16" ht="42" hidden="1" x14ac:dyDescent="0.25">
      <c r="A6" s="22">
        <v>5</v>
      </c>
      <c r="B6" s="22">
        <v>2567</v>
      </c>
      <c r="C6" s="22" t="s">
        <v>193</v>
      </c>
      <c r="D6" s="22" t="s">
        <v>194</v>
      </c>
      <c r="E6" s="22" t="s">
        <v>195</v>
      </c>
      <c r="F6" s="36" t="s">
        <v>208</v>
      </c>
      <c r="G6" s="22" t="s">
        <v>196</v>
      </c>
      <c r="H6" s="23" t="s">
        <v>130</v>
      </c>
      <c r="I6" s="24">
        <v>534000</v>
      </c>
      <c r="J6" s="22" t="s">
        <v>201</v>
      </c>
      <c r="K6" s="25" t="s">
        <v>198</v>
      </c>
      <c r="L6" s="25" t="s">
        <v>199</v>
      </c>
      <c r="M6" s="24">
        <v>546985.43999999994</v>
      </c>
      <c r="N6" s="26">
        <v>500000</v>
      </c>
      <c r="O6" s="23" t="s">
        <v>72</v>
      </c>
      <c r="P6" s="27">
        <v>67039026012</v>
      </c>
    </row>
    <row r="7" spans="1:16" ht="147" hidden="1" x14ac:dyDescent="0.25">
      <c r="A7" s="22">
        <v>6</v>
      </c>
      <c r="B7" s="22">
        <v>2567</v>
      </c>
      <c r="C7" s="22" t="s">
        <v>193</v>
      </c>
      <c r="D7" s="22" t="s">
        <v>194</v>
      </c>
      <c r="E7" s="22" t="s">
        <v>195</v>
      </c>
      <c r="F7" s="36" t="s">
        <v>208</v>
      </c>
      <c r="G7" s="22" t="s">
        <v>196</v>
      </c>
      <c r="H7" s="23" t="s">
        <v>106</v>
      </c>
      <c r="I7" s="24">
        <v>500000</v>
      </c>
      <c r="J7" s="22" t="s">
        <v>197</v>
      </c>
      <c r="K7" s="25" t="s">
        <v>198</v>
      </c>
      <c r="L7" s="25" t="s">
        <v>199</v>
      </c>
      <c r="M7" s="24">
        <v>514803.78</v>
      </c>
      <c r="N7" s="26">
        <v>500000</v>
      </c>
      <c r="O7" s="23" t="s">
        <v>72</v>
      </c>
      <c r="P7" s="27">
        <v>67099361615</v>
      </c>
    </row>
    <row r="8" spans="1:16" ht="63" hidden="1" x14ac:dyDescent="0.25">
      <c r="A8" s="22">
        <v>7</v>
      </c>
      <c r="B8" s="22">
        <v>2567</v>
      </c>
      <c r="C8" s="22" t="s">
        <v>193</v>
      </c>
      <c r="D8" s="22" t="s">
        <v>194</v>
      </c>
      <c r="E8" s="22" t="s">
        <v>195</v>
      </c>
      <c r="F8" s="36" t="s">
        <v>208</v>
      </c>
      <c r="G8" s="22" t="s">
        <v>196</v>
      </c>
      <c r="H8" s="23" t="s">
        <v>93</v>
      </c>
      <c r="I8" s="24">
        <v>543000</v>
      </c>
      <c r="J8" s="22" t="s">
        <v>201</v>
      </c>
      <c r="K8" s="25" t="s">
        <v>198</v>
      </c>
      <c r="L8" s="25" t="s">
        <v>199</v>
      </c>
      <c r="M8" s="24">
        <v>573387.31999999995</v>
      </c>
      <c r="N8" s="26">
        <v>488789</v>
      </c>
      <c r="O8" s="23" t="s">
        <v>83</v>
      </c>
      <c r="P8" s="27">
        <v>67049282835</v>
      </c>
    </row>
    <row r="9" spans="1:16" hidden="1" x14ac:dyDescent="0.25">
      <c r="A9" s="22">
        <v>8</v>
      </c>
      <c r="B9" s="22">
        <v>2567</v>
      </c>
      <c r="C9" s="22" t="s">
        <v>193</v>
      </c>
      <c r="D9" s="22" t="s">
        <v>194</v>
      </c>
      <c r="E9" s="22" t="s">
        <v>195</v>
      </c>
      <c r="F9" s="36" t="s">
        <v>208</v>
      </c>
      <c r="G9" s="22" t="s">
        <v>196</v>
      </c>
      <c r="H9" s="23" t="s">
        <v>90</v>
      </c>
      <c r="I9" s="24">
        <v>487500</v>
      </c>
      <c r="J9" s="22" t="s">
        <v>201</v>
      </c>
      <c r="K9" s="25" t="s">
        <v>198</v>
      </c>
      <c r="L9" s="25" t="s">
        <v>204</v>
      </c>
      <c r="M9" s="24">
        <v>499626.55</v>
      </c>
      <c r="N9" s="26">
        <v>486500</v>
      </c>
      <c r="O9" s="23" t="s">
        <v>72</v>
      </c>
      <c r="P9" s="27">
        <v>66129488184</v>
      </c>
    </row>
    <row r="10" spans="1:16" ht="63" hidden="1" x14ac:dyDescent="0.25">
      <c r="A10" s="22">
        <v>9</v>
      </c>
      <c r="B10" s="22">
        <v>2567</v>
      </c>
      <c r="C10" s="22" t="s">
        <v>193</v>
      </c>
      <c r="D10" s="22" t="s">
        <v>194</v>
      </c>
      <c r="E10" s="22" t="s">
        <v>195</v>
      </c>
      <c r="F10" s="36" t="s">
        <v>208</v>
      </c>
      <c r="G10" s="22" t="s">
        <v>196</v>
      </c>
      <c r="H10" s="23" t="s">
        <v>131</v>
      </c>
      <c r="I10" s="24">
        <v>464134</v>
      </c>
      <c r="J10" s="22" t="s">
        <v>201</v>
      </c>
      <c r="K10" s="25" t="s">
        <v>198</v>
      </c>
      <c r="L10" s="25" t="s">
        <v>204</v>
      </c>
      <c r="M10" s="24">
        <v>464134</v>
      </c>
      <c r="N10" s="26">
        <v>464133.9</v>
      </c>
      <c r="O10" s="23" t="s">
        <v>69</v>
      </c>
      <c r="P10" s="27">
        <v>66129424374</v>
      </c>
    </row>
    <row r="11" spans="1:16" ht="42" hidden="1" x14ac:dyDescent="0.25">
      <c r="A11" s="22">
        <v>10</v>
      </c>
      <c r="B11" s="22">
        <v>2567</v>
      </c>
      <c r="C11" s="22" t="s">
        <v>193</v>
      </c>
      <c r="D11" s="22" t="s">
        <v>194</v>
      </c>
      <c r="E11" s="22" t="s">
        <v>195</v>
      </c>
      <c r="F11" s="36" t="s">
        <v>208</v>
      </c>
      <c r="G11" s="22" t="s">
        <v>196</v>
      </c>
      <c r="H11" s="23" t="s">
        <v>62</v>
      </c>
      <c r="I11" s="24">
        <v>593000</v>
      </c>
      <c r="J11" s="22" t="s">
        <v>201</v>
      </c>
      <c r="K11" s="25" t="s">
        <v>198</v>
      </c>
      <c r="L11" s="25" t="s">
        <v>199</v>
      </c>
      <c r="M11" s="24">
        <v>583891.81999999995</v>
      </c>
      <c r="N11" s="26">
        <v>430000</v>
      </c>
      <c r="O11" s="23" t="s">
        <v>58</v>
      </c>
      <c r="P11" s="27">
        <v>66109012733</v>
      </c>
    </row>
    <row r="12" spans="1:16" ht="42" hidden="1" x14ac:dyDescent="0.25">
      <c r="A12" s="22">
        <v>11</v>
      </c>
      <c r="B12" s="22">
        <v>2567</v>
      </c>
      <c r="C12" s="22" t="s">
        <v>193</v>
      </c>
      <c r="D12" s="22" t="s">
        <v>194</v>
      </c>
      <c r="E12" s="22" t="s">
        <v>195</v>
      </c>
      <c r="F12" s="36" t="s">
        <v>208</v>
      </c>
      <c r="G12" s="22" t="s">
        <v>196</v>
      </c>
      <c r="H12" s="23" t="s">
        <v>107</v>
      </c>
      <c r="I12" s="24">
        <v>391000</v>
      </c>
      <c r="J12" s="22" t="s">
        <v>201</v>
      </c>
      <c r="K12" s="25" t="s">
        <v>198</v>
      </c>
      <c r="L12" s="25" t="s">
        <v>204</v>
      </c>
      <c r="M12" s="24">
        <v>396930.73</v>
      </c>
      <c r="N12" s="26">
        <v>390900</v>
      </c>
      <c r="O12" s="23" t="s">
        <v>87</v>
      </c>
      <c r="P12" s="27">
        <v>67099687790</v>
      </c>
    </row>
    <row r="13" spans="1:16" ht="42" hidden="1" x14ac:dyDescent="0.25">
      <c r="A13" s="22">
        <v>12</v>
      </c>
      <c r="B13" s="22">
        <v>2567</v>
      </c>
      <c r="C13" s="22" t="s">
        <v>193</v>
      </c>
      <c r="D13" s="22" t="s">
        <v>194</v>
      </c>
      <c r="E13" s="22" t="s">
        <v>195</v>
      </c>
      <c r="F13" s="36" t="s">
        <v>208</v>
      </c>
      <c r="G13" s="22" t="s">
        <v>196</v>
      </c>
      <c r="H13" s="23" t="s">
        <v>97</v>
      </c>
      <c r="I13" s="24">
        <v>420000</v>
      </c>
      <c r="J13" s="22" t="s">
        <v>201</v>
      </c>
      <c r="K13" s="25" t="s">
        <v>198</v>
      </c>
      <c r="L13" s="25" t="s">
        <v>204</v>
      </c>
      <c r="M13" s="24">
        <v>383095.17</v>
      </c>
      <c r="N13" s="26">
        <v>383060</v>
      </c>
      <c r="O13" s="23" t="s">
        <v>87</v>
      </c>
      <c r="P13" s="27">
        <v>67059586441</v>
      </c>
    </row>
    <row r="14" spans="1:16" ht="42" hidden="1" x14ac:dyDescent="0.25">
      <c r="A14" s="22">
        <v>13</v>
      </c>
      <c r="B14" s="22">
        <v>2567</v>
      </c>
      <c r="C14" s="22" t="s">
        <v>193</v>
      </c>
      <c r="D14" s="22" t="s">
        <v>194</v>
      </c>
      <c r="E14" s="22" t="s">
        <v>195</v>
      </c>
      <c r="F14" s="36" t="s">
        <v>208</v>
      </c>
      <c r="G14" s="22" t="s">
        <v>196</v>
      </c>
      <c r="H14" s="23" t="s">
        <v>103</v>
      </c>
      <c r="I14" s="24">
        <v>383000</v>
      </c>
      <c r="J14" s="22" t="s">
        <v>201</v>
      </c>
      <c r="K14" s="25" t="s">
        <v>198</v>
      </c>
      <c r="L14" s="25" t="s">
        <v>204</v>
      </c>
      <c r="M14" s="24">
        <v>383851.63</v>
      </c>
      <c r="N14" s="26">
        <v>382800</v>
      </c>
      <c r="O14" s="23" t="s">
        <v>87</v>
      </c>
      <c r="P14" s="27">
        <v>67079617607</v>
      </c>
    </row>
    <row r="15" spans="1:16" ht="42" hidden="1" x14ac:dyDescent="0.25">
      <c r="A15" s="22">
        <v>14</v>
      </c>
      <c r="B15" s="22">
        <v>2567</v>
      </c>
      <c r="C15" s="22" t="s">
        <v>193</v>
      </c>
      <c r="D15" s="22" t="s">
        <v>194</v>
      </c>
      <c r="E15" s="22" t="s">
        <v>195</v>
      </c>
      <c r="F15" s="36" t="s">
        <v>208</v>
      </c>
      <c r="G15" s="22" t="s">
        <v>196</v>
      </c>
      <c r="H15" s="23" t="s">
        <v>105</v>
      </c>
      <c r="I15" s="24">
        <v>381000</v>
      </c>
      <c r="J15" s="22" t="s">
        <v>201</v>
      </c>
      <c r="K15" s="25" t="s">
        <v>198</v>
      </c>
      <c r="L15" s="25" t="s">
        <v>204</v>
      </c>
      <c r="M15" s="24">
        <v>387023.53</v>
      </c>
      <c r="N15" s="26">
        <v>380970</v>
      </c>
      <c r="O15" s="23" t="s">
        <v>83</v>
      </c>
      <c r="P15" s="27">
        <v>67099010381</v>
      </c>
    </row>
    <row r="16" spans="1:16" ht="42" hidden="1" x14ac:dyDescent="0.25">
      <c r="A16" s="22">
        <v>15</v>
      </c>
      <c r="B16" s="22">
        <v>2567</v>
      </c>
      <c r="C16" s="22" t="s">
        <v>193</v>
      </c>
      <c r="D16" s="22" t="s">
        <v>194</v>
      </c>
      <c r="E16" s="22" t="s">
        <v>195</v>
      </c>
      <c r="F16" s="36" t="s">
        <v>208</v>
      </c>
      <c r="G16" s="22" t="s">
        <v>196</v>
      </c>
      <c r="H16" s="23" t="s">
        <v>132</v>
      </c>
      <c r="I16" s="24">
        <v>445000</v>
      </c>
      <c r="J16" s="22" t="s">
        <v>201</v>
      </c>
      <c r="K16" s="25" t="s">
        <v>198</v>
      </c>
      <c r="L16" s="25" t="s">
        <v>204</v>
      </c>
      <c r="M16" s="24">
        <v>445000</v>
      </c>
      <c r="N16" s="26">
        <v>440550</v>
      </c>
      <c r="O16" s="23" t="s">
        <v>78</v>
      </c>
      <c r="P16" s="27">
        <v>67049049437</v>
      </c>
    </row>
    <row r="17" spans="1:17" ht="42" hidden="1" x14ac:dyDescent="0.25">
      <c r="A17" s="22">
        <v>16</v>
      </c>
      <c r="B17" s="22">
        <v>2567</v>
      </c>
      <c r="C17" s="22" t="s">
        <v>193</v>
      </c>
      <c r="D17" s="22" t="s">
        <v>194</v>
      </c>
      <c r="E17" s="22" t="s">
        <v>195</v>
      </c>
      <c r="F17" s="36" t="s">
        <v>208</v>
      </c>
      <c r="G17" s="22" t="s">
        <v>196</v>
      </c>
      <c r="H17" s="23" t="s">
        <v>133</v>
      </c>
      <c r="I17" s="24">
        <v>306000</v>
      </c>
      <c r="J17" s="22" t="s">
        <v>201</v>
      </c>
      <c r="K17" s="25" t="s">
        <v>198</v>
      </c>
      <c r="L17" s="25" t="s">
        <v>204</v>
      </c>
      <c r="M17" s="24">
        <v>306000</v>
      </c>
      <c r="N17" s="26">
        <v>305901</v>
      </c>
      <c r="O17" s="23" t="s">
        <v>89</v>
      </c>
      <c r="P17" s="27">
        <v>67079595629</v>
      </c>
    </row>
    <row r="18" spans="1:17" ht="42" hidden="1" x14ac:dyDescent="0.25">
      <c r="A18" s="22">
        <v>17</v>
      </c>
      <c r="B18" s="22">
        <v>2567</v>
      </c>
      <c r="C18" s="22" t="s">
        <v>193</v>
      </c>
      <c r="D18" s="22" t="s">
        <v>194</v>
      </c>
      <c r="E18" s="22" t="s">
        <v>195</v>
      </c>
      <c r="F18" s="36" t="s">
        <v>208</v>
      </c>
      <c r="G18" s="22" t="s">
        <v>196</v>
      </c>
      <c r="H18" s="23" t="s">
        <v>134</v>
      </c>
      <c r="I18" s="24">
        <v>312200</v>
      </c>
      <c r="J18" s="22" t="s">
        <v>201</v>
      </c>
      <c r="K18" s="25" t="s">
        <v>198</v>
      </c>
      <c r="L18" s="25" t="s">
        <v>204</v>
      </c>
      <c r="M18" s="24">
        <v>263220</v>
      </c>
      <c r="N18" s="26">
        <v>263220</v>
      </c>
      <c r="O18" s="23" t="s">
        <v>65</v>
      </c>
      <c r="P18" s="27">
        <v>66129199405</v>
      </c>
    </row>
    <row r="19" spans="1:17" ht="42" hidden="1" x14ac:dyDescent="0.25">
      <c r="A19" s="22">
        <v>18</v>
      </c>
      <c r="B19" s="22">
        <v>2567</v>
      </c>
      <c r="C19" s="22" t="s">
        <v>193</v>
      </c>
      <c r="D19" s="22" t="s">
        <v>194</v>
      </c>
      <c r="E19" s="22" t="s">
        <v>195</v>
      </c>
      <c r="F19" s="36" t="s">
        <v>208</v>
      </c>
      <c r="G19" s="22" t="s">
        <v>196</v>
      </c>
      <c r="H19" s="23" t="s">
        <v>95</v>
      </c>
      <c r="I19" s="24">
        <v>303000</v>
      </c>
      <c r="J19" s="22" t="s">
        <v>201</v>
      </c>
      <c r="K19" s="25" t="s">
        <v>198</v>
      </c>
      <c r="L19" s="25" t="s">
        <v>204</v>
      </c>
      <c r="M19" s="24">
        <v>262799.14</v>
      </c>
      <c r="N19" s="26">
        <v>262790</v>
      </c>
      <c r="O19" s="23" t="s">
        <v>58</v>
      </c>
      <c r="P19" s="27">
        <v>67059071813</v>
      </c>
    </row>
    <row r="20" spans="1:17" ht="25.2" hidden="1" customHeight="1" x14ac:dyDescent="0.25">
      <c r="A20" s="22">
        <v>19</v>
      </c>
      <c r="B20" s="22">
        <v>2567</v>
      </c>
      <c r="C20" s="22" t="s">
        <v>193</v>
      </c>
      <c r="D20" s="22" t="s">
        <v>194</v>
      </c>
      <c r="E20" s="22" t="s">
        <v>195</v>
      </c>
      <c r="F20" s="36" t="s">
        <v>208</v>
      </c>
      <c r="G20" s="22" t="s">
        <v>196</v>
      </c>
      <c r="H20" s="23" t="s">
        <v>100</v>
      </c>
      <c r="I20" s="24">
        <v>254000</v>
      </c>
      <c r="J20" s="22" t="s">
        <v>201</v>
      </c>
      <c r="K20" s="25" t="s">
        <v>198</v>
      </c>
      <c r="L20" s="25" t="s">
        <v>204</v>
      </c>
      <c r="M20" s="24">
        <v>255099.55</v>
      </c>
      <c r="N20" s="26">
        <v>254000</v>
      </c>
      <c r="O20" s="23" t="s">
        <v>83</v>
      </c>
      <c r="P20" s="27">
        <v>67059601311</v>
      </c>
    </row>
    <row r="21" spans="1:17" ht="25.2" hidden="1" customHeight="1" x14ac:dyDescent="0.25">
      <c r="A21" s="22">
        <v>20</v>
      </c>
      <c r="B21" s="22">
        <v>2567</v>
      </c>
      <c r="C21" s="22" t="s">
        <v>193</v>
      </c>
      <c r="D21" s="22" t="s">
        <v>194</v>
      </c>
      <c r="E21" s="22" t="s">
        <v>195</v>
      </c>
      <c r="F21" s="36" t="s">
        <v>208</v>
      </c>
      <c r="G21" s="22" t="s">
        <v>196</v>
      </c>
      <c r="H21" s="23" t="s">
        <v>135</v>
      </c>
      <c r="I21" s="24">
        <v>253000</v>
      </c>
      <c r="J21" s="22" t="s">
        <v>201</v>
      </c>
      <c r="K21" s="25" t="s">
        <v>198</v>
      </c>
      <c r="L21" s="25" t="s">
        <v>204</v>
      </c>
      <c r="M21" s="24">
        <v>253000</v>
      </c>
      <c r="N21" s="26">
        <v>252011.34</v>
      </c>
      <c r="O21" s="23" t="s">
        <v>82</v>
      </c>
      <c r="P21" s="27">
        <v>67059076676</v>
      </c>
    </row>
    <row r="22" spans="1:17" ht="25.2" hidden="1" customHeight="1" x14ac:dyDescent="0.25">
      <c r="A22" s="22">
        <v>21</v>
      </c>
      <c r="B22" s="22">
        <v>2567</v>
      </c>
      <c r="C22" s="22" t="s">
        <v>193</v>
      </c>
      <c r="D22" s="22" t="s">
        <v>194</v>
      </c>
      <c r="E22" s="22" t="s">
        <v>195</v>
      </c>
      <c r="F22" s="36" t="s">
        <v>208</v>
      </c>
      <c r="G22" s="22" t="s">
        <v>196</v>
      </c>
      <c r="H22" s="23" t="s">
        <v>136</v>
      </c>
      <c r="I22" s="24">
        <v>240750</v>
      </c>
      <c r="J22" s="22" t="s">
        <v>200</v>
      </c>
      <c r="K22" s="25" t="s">
        <v>198</v>
      </c>
      <c r="L22" s="25" t="s">
        <v>204</v>
      </c>
      <c r="M22" s="24">
        <v>240750</v>
      </c>
      <c r="N22" s="26">
        <v>240750</v>
      </c>
      <c r="O22" s="23" t="s">
        <v>77</v>
      </c>
      <c r="P22" s="27">
        <v>67039516816</v>
      </c>
    </row>
    <row r="23" spans="1:17" ht="25.2" hidden="1" customHeight="1" x14ac:dyDescent="0.25">
      <c r="A23" s="22">
        <v>22</v>
      </c>
      <c r="B23" s="22">
        <v>2567</v>
      </c>
      <c r="C23" s="22" t="s">
        <v>193</v>
      </c>
      <c r="D23" s="22" t="s">
        <v>194</v>
      </c>
      <c r="E23" s="22" t="s">
        <v>195</v>
      </c>
      <c r="F23" s="36" t="s">
        <v>208</v>
      </c>
      <c r="G23" s="22" t="s">
        <v>196</v>
      </c>
      <c r="H23" s="23" t="s">
        <v>94</v>
      </c>
      <c r="I23" s="24">
        <v>254000</v>
      </c>
      <c r="J23" s="22" t="s">
        <v>201</v>
      </c>
      <c r="K23" s="25" t="s">
        <v>198</v>
      </c>
      <c r="L23" s="25" t="s">
        <v>204</v>
      </c>
      <c r="M23" s="24">
        <v>240494.76</v>
      </c>
      <c r="N23" s="26">
        <v>240490</v>
      </c>
      <c r="O23" s="23" t="s">
        <v>87</v>
      </c>
      <c r="P23" s="27">
        <v>67049389665</v>
      </c>
    </row>
    <row r="24" spans="1:17" ht="25.2" hidden="1" customHeight="1" x14ac:dyDescent="0.25">
      <c r="A24" s="22">
        <v>23</v>
      </c>
      <c r="B24" s="22">
        <v>2567</v>
      </c>
      <c r="C24" s="22" t="s">
        <v>193</v>
      </c>
      <c r="D24" s="22" t="s">
        <v>194</v>
      </c>
      <c r="E24" s="22" t="s">
        <v>195</v>
      </c>
      <c r="F24" s="36" t="s">
        <v>208</v>
      </c>
      <c r="G24" s="22" t="s">
        <v>196</v>
      </c>
      <c r="H24" s="23" t="s">
        <v>96</v>
      </c>
      <c r="I24" s="24">
        <v>219000</v>
      </c>
      <c r="J24" s="22" t="s">
        <v>201</v>
      </c>
      <c r="K24" s="25" t="s">
        <v>198</v>
      </c>
      <c r="L24" s="25" t="s">
        <v>204</v>
      </c>
      <c r="M24" s="24">
        <v>199972.09</v>
      </c>
      <c r="N24" s="26">
        <v>199970</v>
      </c>
      <c r="O24" s="23" t="s">
        <v>58</v>
      </c>
      <c r="P24" s="27">
        <v>67059076369</v>
      </c>
      <c r="Q24" s="25"/>
    </row>
    <row r="25" spans="1:17" ht="25.2" hidden="1" customHeight="1" x14ac:dyDescent="0.25">
      <c r="A25" s="22">
        <v>24</v>
      </c>
      <c r="B25" s="22">
        <v>2567</v>
      </c>
      <c r="C25" s="22" t="s">
        <v>193</v>
      </c>
      <c r="D25" s="22" t="s">
        <v>194</v>
      </c>
      <c r="E25" s="22" t="s">
        <v>195</v>
      </c>
      <c r="F25" s="36" t="s">
        <v>208</v>
      </c>
      <c r="G25" s="22" t="s">
        <v>196</v>
      </c>
      <c r="H25" s="23" t="s">
        <v>137</v>
      </c>
      <c r="I25" s="24">
        <v>197000</v>
      </c>
      <c r="J25" s="22" t="s">
        <v>201</v>
      </c>
      <c r="K25" s="25" t="s">
        <v>198</v>
      </c>
      <c r="L25" s="25" t="s">
        <v>204</v>
      </c>
      <c r="M25" s="24">
        <v>197887.91</v>
      </c>
      <c r="N25" s="26">
        <v>196900</v>
      </c>
      <c r="O25" s="23" t="s">
        <v>60</v>
      </c>
      <c r="P25" s="27">
        <v>67099691804</v>
      </c>
      <c r="Q25" s="25"/>
    </row>
    <row r="26" spans="1:17" ht="25.2" hidden="1" customHeight="1" x14ac:dyDescent="0.25">
      <c r="A26" s="22">
        <v>25</v>
      </c>
      <c r="B26" s="22">
        <v>2567</v>
      </c>
      <c r="C26" s="22" t="s">
        <v>193</v>
      </c>
      <c r="D26" s="22" t="s">
        <v>194</v>
      </c>
      <c r="E26" s="22" t="s">
        <v>195</v>
      </c>
      <c r="F26" s="36" t="s">
        <v>208</v>
      </c>
      <c r="G26" s="22" t="s">
        <v>196</v>
      </c>
      <c r="H26" s="23" t="s">
        <v>99</v>
      </c>
      <c r="I26" s="24">
        <v>183000</v>
      </c>
      <c r="J26" s="22" t="s">
        <v>201</v>
      </c>
      <c r="K26" s="25" t="s">
        <v>198</v>
      </c>
      <c r="L26" s="25" t="s">
        <v>204</v>
      </c>
      <c r="M26" s="24">
        <v>209129.59</v>
      </c>
      <c r="N26" s="26">
        <v>183000</v>
      </c>
      <c r="O26" s="23" t="s">
        <v>83</v>
      </c>
      <c r="P26" s="27">
        <v>67059590550</v>
      </c>
      <c r="Q26" s="25"/>
    </row>
    <row r="27" spans="1:17" ht="25.2" hidden="1" customHeight="1" x14ac:dyDescent="0.25">
      <c r="A27" s="22">
        <v>26</v>
      </c>
      <c r="B27" s="22">
        <v>2567</v>
      </c>
      <c r="C27" s="22" t="s">
        <v>193</v>
      </c>
      <c r="D27" s="22" t="s">
        <v>194</v>
      </c>
      <c r="E27" s="22" t="s">
        <v>195</v>
      </c>
      <c r="F27" s="36" t="s">
        <v>208</v>
      </c>
      <c r="G27" s="22" t="s">
        <v>196</v>
      </c>
      <c r="H27" s="23" t="s">
        <v>138</v>
      </c>
      <c r="I27" s="24">
        <v>170000</v>
      </c>
      <c r="J27" s="22" t="s">
        <v>201</v>
      </c>
      <c r="K27" s="25" t="s">
        <v>198</v>
      </c>
      <c r="L27" s="25" t="s">
        <v>204</v>
      </c>
      <c r="M27" s="24">
        <v>170000</v>
      </c>
      <c r="N27" s="26">
        <v>169945</v>
      </c>
      <c r="O27" s="23" t="s">
        <v>89</v>
      </c>
      <c r="P27" s="27">
        <v>67079595095</v>
      </c>
    </row>
    <row r="28" spans="1:17" ht="25.2" hidden="1" customHeight="1" x14ac:dyDescent="0.25">
      <c r="A28" s="22">
        <v>27</v>
      </c>
      <c r="B28" s="22">
        <v>2567</v>
      </c>
      <c r="C28" s="22" t="s">
        <v>193</v>
      </c>
      <c r="D28" s="22" t="s">
        <v>194</v>
      </c>
      <c r="E28" s="22" t="s">
        <v>195</v>
      </c>
      <c r="F28" s="36" t="s">
        <v>208</v>
      </c>
      <c r="G28" s="22" t="s">
        <v>196</v>
      </c>
      <c r="H28" s="23" t="s">
        <v>139</v>
      </c>
      <c r="I28" s="24">
        <v>172000</v>
      </c>
      <c r="J28" s="22" t="s">
        <v>201</v>
      </c>
      <c r="K28" s="25" t="s">
        <v>198</v>
      </c>
      <c r="L28" s="25" t="s">
        <v>204</v>
      </c>
      <c r="M28" s="24">
        <v>166492</v>
      </c>
      <c r="N28" s="26">
        <v>166492</v>
      </c>
      <c r="O28" s="23" t="s">
        <v>79</v>
      </c>
      <c r="P28" s="27">
        <v>67029493611</v>
      </c>
      <c r="Q28" s="25"/>
    </row>
    <row r="29" spans="1:17" ht="25.2" hidden="1" customHeight="1" x14ac:dyDescent="0.25">
      <c r="A29" s="22">
        <v>28</v>
      </c>
      <c r="B29" s="22">
        <v>2567</v>
      </c>
      <c r="C29" s="22" t="s">
        <v>193</v>
      </c>
      <c r="D29" s="22" t="s">
        <v>194</v>
      </c>
      <c r="E29" s="22" t="s">
        <v>195</v>
      </c>
      <c r="F29" s="36" t="s">
        <v>208</v>
      </c>
      <c r="G29" s="22" t="s">
        <v>196</v>
      </c>
      <c r="H29" s="23" t="s">
        <v>140</v>
      </c>
      <c r="I29" s="24">
        <v>165000</v>
      </c>
      <c r="J29" s="22" t="s">
        <v>202</v>
      </c>
      <c r="K29" s="25" t="s">
        <v>198</v>
      </c>
      <c r="L29" s="25" t="s">
        <v>204</v>
      </c>
      <c r="M29" s="24">
        <v>165000</v>
      </c>
      <c r="N29" s="26">
        <f>+N89+N90</f>
        <v>260000</v>
      </c>
      <c r="O29" s="23" t="s">
        <v>56</v>
      </c>
      <c r="P29" s="27">
        <v>66109350475</v>
      </c>
    </row>
    <row r="30" spans="1:17" ht="25.2" hidden="1" customHeight="1" x14ac:dyDescent="0.25">
      <c r="A30" s="22">
        <v>29</v>
      </c>
      <c r="B30" s="22">
        <v>2567</v>
      </c>
      <c r="C30" s="22" t="s">
        <v>193</v>
      </c>
      <c r="D30" s="22" t="s">
        <v>194</v>
      </c>
      <c r="E30" s="22" t="s">
        <v>195</v>
      </c>
      <c r="F30" s="36" t="s">
        <v>208</v>
      </c>
      <c r="G30" s="22" t="s">
        <v>196</v>
      </c>
      <c r="H30" s="23" t="s">
        <v>104</v>
      </c>
      <c r="I30" s="24">
        <v>154000</v>
      </c>
      <c r="J30" s="22" t="s">
        <v>201</v>
      </c>
      <c r="K30" s="25" t="s">
        <v>198</v>
      </c>
      <c r="L30" s="25" t="s">
        <v>204</v>
      </c>
      <c r="M30" s="24">
        <v>154195.42000000001</v>
      </c>
      <c r="N30" s="26">
        <v>153950</v>
      </c>
      <c r="O30" s="23" t="s">
        <v>83</v>
      </c>
      <c r="P30" s="27">
        <v>67099008957</v>
      </c>
    </row>
    <row r="31" spans="1:17" ht="25.2" hidden="1" customHeight="1" x14ac:dyDescent="0.25">
      <c r="A31" s="22">
        <v>30</v>
      </c>
      <c r="B31" s="22">
        <v>2567</v>
      </c>
      <c r="C31" s="22" t="s">
        <v>193</v>
      </c>
      <c r="D31" s="22" t="s">
        <v>194</v>
      </c>
      <c r="E31" s="22" t="s">
        <v>195</v>
      </c>
      <c r="F31" s="36" t="s">
        <v>208</v>
      </c>
      <c r="G31" s="22" t="s">
        <v>196</v>
      </c>
      <c r="H31" s="23" t="s">
        <v>92</v>
      </c>
      <c r="I31" s="24">
        <v>150000</v>
      </c>
      <c r="J31" s="22" t="s">
        <v>201</v>
      </c>
      <c r="K31" s="25" t="s">
        <v>198</v>
      </c>
      <c r="L31" s="25" t="s">
        <v>204</v>
      </c>
      <c r="M31" s="24">
        <v>151083.51</v>
      </c>
      <c r="N31" s="26">
        <v>149950</v>
      </c>
      <c r="O31" s="23" t="s">
        <v>58</v>
      </c>
      <c r="P31" s="27">
        <v>67039520632</v>
      </c>
      <c r="Q31" s="25"/>
    </row>
    <row r="32" spans="1:17" ht="25.2" hidden="1" customHeight="1" x14ac:dyDescent="0.25">
      <c r="A32" s="22">
        <v>31</v>
      </c>
      <c r="B32" s="22">
        <v>2567</v>
      </c>
      <c r="C32" s="22" t="s">
        <v>193</v>
      </c>
      <c r="D32" s="22" t="s">
        <v>194</v>
      </c>
      <c r="E32" s="22" t="s">
        <v>195</v>
      </c>
      <c r="F32" s="36" t="s">
        <v>208</v>
      </c>
      <c r="G32" s="22" t="s">
        <v>196</v>
      </c>
      <c r="H32" s="23" t="s">
        <v>98</v>
      </c>
      <c r="I32" s="24">
        <v>134000</v>
      </c>
      <c r="J32" s="22" t="s">
        <v>201</v>
      </c>
      <c r="K32" s="25" t="s">
        <v>198</v>
      </c>
      <c r="L32" s="25" t="s">
        <v>204</v>
      </c>
      <c r="M32" s="24">
        <v>112227.47</v>
      </c>
      <c r="N32" s="26">
        <v>112220</v>
      </c>
      <c r="O32" s="23" t="s">
        <v>83</v>
      </c>
      <c r="P32" s="27">
        <v>67059588427</v>
      </c>
      <c r="Q32" s="25"/>
    </row>
    <row r="33" spans="1:17" ht="25.2" hidden="1" customHeight="1" x14ac:dyDescent="0.25">
      <c r="A33" s="22">
        <v>32</v>
      </c>
      <c r="B33" s="22">
        <v>2567</v>
      </c>
      <c r="C33" s="22" t="s">
        <v>193</v>
      </c>
      <c r="D33" s="22" t="s">
        <v>194</v>
      </c>
      <c r="E33" s="22" t="s">
        <v>195</v>
      </c>
      <c r="F33" s="36" t="s">
        <v>208</v>
      </c>
      <c r="G33" s="22" t="s">
        <v>196</v>
      </c>
      <c r="H33" s="23" t="s">
        <v>101</v>
      </c>
      <c r="I33" s="24">
        <v>108000</v>
      </c>
      <c r="J33" s="22" t="s">
        <v>201</v>
      </c>
      <c r="K33" s="25" t="s">
        <v>198</v>
      </c>
      <c r="L33" s="25" t="s">
        <v>204</v>
      </c>
      <c r="M33" s="24">
        <v>115181.48</v>
      </c>
      <c r="N33" s="26">
        <v>108000</v>
      </c>
      <c r="O33" s="23" t="s">
        <v>83</v>
      </c>
      <c r="P33" s="27">
        <v>67079263161</v>
      </c>
      <c r="Q33" s="25"/>
    </row>
    <row r="34" spans="1:17" ht="25.2" hidden="1" customHeight="1" x14ac:dyDescent="0.25">
      <c r="A34" s="22">
        <v>33</v>
      </c>
      <c r="B34" s="22">
        <v>2567</v>
      </c>
      <c r="C34" s="22" t="s">
        <v>193</v>
      </c>
      <c r="D34" s="22" t="s">
        <v>194</v>
      </c>
      <c r="E34" s="22" t="s">
        <v>195</v>
      </c>
      <c r="F34" s="36" t="s">
        <v>208</v>
      </c>
      <c r="G34" s="22" t="s">
        <v>196</v>
      </c>
      <c r="H34" s="23" t="s">
        <v>203</v>
      </c>
      <c r="I34" s="24">
        <v>100000</v>
      </c>
      <c r="J34" s="22" t="s">
        <v>201</v>
      </c>
      <c r="K34" s="25" t="s">
        <v>198</v>
      </c>
      <c r="L34" s="25" t="s">
        <v>204</v>
      </c>
      <c r="M34" s="24">
        <v>85525.37</v>
      </c>
      <c r="N34" s="26">
        <v>85500</v>
      </c>
      <c r="O34" s="23" t="s">
        <v>60</v>
      </c>
      <c r="P34" s="27">
        <v>67099716352</v>
      </c>
      <c r="Q34" s="25"/>
    </row>
    <row r="35" spans="1:17" ht="25.2" hidden="1" customHeight="1" x14ac:dyDescent="0.25">
      <c r="A35" s="22">
        <v>34</v>
      </c>
      <c r="B35" s="22">
        <v>2567</v>
      </c>
      <c r="C35" s="22" t="s">
        <v>193</v>
      </c>
      <c r="D35" s="22" t="s">
        <v>194</v>
      </c>
      <c r="E35" s="22" t="s">
        <v>195</v>
      </c>
      <c r="F35" s="36" t="s">
        <v>208</v>
      </c>
      <c r="G35" s="22" t="s">
        <v>196</v>
      </c>
      <c r="H35" s="23" t="s">
        <v>141</v>
      </c>
      <c r="I35" s="24">
        <v>83750</v>
      </c>
      <c r="J35" s="22" t="s">
        <v>200</v>
      </c>
      <c r="K35" s="25" t="s">
        <v>198</v>
      </c>
      <c r="L35" s="25" t="s">
        <v>204</v>
      </c>
      <c r="M35" s="24">
        <v>83750</v>
      </c>
      <c r="N35" s="26">
        <v>83750</v>
      </c>
      <c r="O35" s="23" t="s">
        <v>63</v>
      </c>
      <c r="P35" s="27">
        <v>67039544598</v>
      </c>
    </row>
    <row r="36" spans="1:17" ht="25.2" hidden="1" customHeight="1" x14ac:dyDescent="0.25">
      <c r="A36" s="22">
        <v>35</v>
      </c>
      <c r="B36" s="22">
        <v>2567</v>
      </c>
      <c r="C36" s="22" t="s">
        <v>193</v>
      </c>
      <c r="D36" s="22" t="s">
        <v>194</v>
      </c>
      <c r="E36" s="22" t="s">
        <v>195</v>
      </c>
      <c r="F36" s="36" t="s">
        <v>208</v>
      </c>
      <c r="G36" s="22" t="s">
        <v>196</v>
      </c>
      <c r="H36" s="23" t="s">
        <v>102</v>
      </c>
      <c r="I36" s="24">
        <v>81000</v>
      </c>
      <c r="J36" s="22" t="s">
        <v>201</v>
      </c>
      <c r="K36" s="25" t="s">
        <v>198</v>
      </c>
      <c r="L36" s="25" t="s">
        <v>204</v>
      </c>
      <c r="M36" s="24">
        <v>85212.83</v>
      </c>
      <c r="N36" s="26">
        <v>81000</v>
      </c>
      <c r="O36" s="23" t="s">
        <v>83</v>
      </c>
      <c r="P36" s="27">
        <v>67089288617</v>
      </c>
    </row>
    <row r="37" spans="1:17" ht="25.2" hidden="1" customHeight="1" x14ac:dyDescent="0.25">
      <c r="A37" s="22">
        <v>36</v>
      </c>
      <c r="B37" s="22">
        <v>2567</v>
      </c>
      <c r="C37" s="22" t="s">
        <v>193</v>
      </c>
      <c r="D37" s="22" t="s">
        <v>194</v>
      </c>
      <c r="E37" s="22" t="s">
        <v>195</v>
      </c>
      <c r="F37" s="36" t="s">
        <v>208</v>
      </c>
      <c r="G37" s="22" t="s">
        <v>196</v>
      </c>
      <c r="H37" s="23" t="s">
        <v>143</v>
      </c>
      <c r="I37" s="24">
        <v>74000</v>
      </c>
      <c r="J37" s="22" t="s">
        <v>201</v>
      </c>
      <c r="K37" s="25" t="s">
        <v>198</v>
      </c>
      <c r="L37" s="25" t="s">
        <v>204</v>
      </c>
      <c r="M37" s="24">
        <v>74000</v>
      </c>
      <c r="N37" s="26">
        <v>74000</v>
      </c>
      <c r="O37" s="23" t="s">
        <v>75</v>
      </c>
      <c r="P37" s="27">
        <v>67039542023</v>
      </c>
    </row>
    <row r="38" spans="1:17" ht="25.2" hidden="1" customHeight="1" x14ac:dyDescent="0.25">
      <c r="A38" s="22">
        <v>37</v>
      </c>
      <c r="B38" s="22">
        <v>2567</v>
      </c>
      <c r="C38" s="22" t="s">
        <v>193</v>
      </c>
      <c r="D38" s="22" t="s">
        <v>194</v>
      </c>
      <c r="E38" s="22" t="s">
        <v>195</v>
      </c>
      <c r="F38" s="36" t="s">
        <v>208</v>
      </c>
      <c r="G38" s="22" t="s">
        <v>196</v>
      </c>
      <c r="H38" s="23" t="s">
        <v>142</v>
      </c>
      <c r="I38" s="24">
        <v>69000</v>
      </c>
      <c r="J38" s="22" t="s">
        <v>201</v>
      </c>
      <c r="K38" s="25" t="s">
        <v>198</v>
      </c>
      <c r="L38" s="25" t="s">
        <v>204</v>
      </c>
      <c r="M38" s="24">
        <v>69000</v>
      </c>
      <c r="N38" s="26">
        <v>69000</v>
      </c>
      <c r="O38" s="23" t="s">
        <v>57</v>
      </c>
      <c r="P38" s="27">
        <v>66129123283</v>
      </c>
    </row>
    <row r="39" spans="1:17" ht="25.2" hidden="1" customHeight="1" x14ac:dyDescent="0.25">
      <c r="A39" s="22">
        <v>38</v>
      </c>
      <c r="B39" s="22">
        <v>2567</v>
      </c>
      <c r="C39" s="22" t="s">
        <v>193</v>
      </c>
      <c r="D39" s="22" t="s">
        <v>194</v>
      </c>
      <c r="E39" s="22" t="s">
        <v>195</v>
      </c>
      <c r="F39" s="36" t="s">
        <v>208</v>
      </c>
      <c r="G39" s="22" t="s">
        <v>196</v>
      </c>
      <c r="H39" s="23" t="s">
        <v>144</v>
      </c>
      <c r="I39" s="24">
        <v>62000</v>
      </c>
      <c r="J39" s="22" t="s">
        <v>201</v>
      </c>
      <c r="K39" s="25" t="s">
        <v>198</v>
      </c>
      <c r="L39" s="25" t="s">
        <v>204</v>
      </c>
      <c r="M39" s="24">
        <v>62049.3</v>
      </c>
      <c r="N39" s="26">
        <v>62000</v>
      </c>
      <c r="O39" s="23" t="s">
        <v>59</v>
      </c>
      <c r="P39" s="27">
        <v>66119144235</v>
      </c>
      <c r="Q39" s="25"/>
    </row>
    <row r="40" spans="1:17" ht="25.2" hidden="1" customHeight="1" x14ac:dyDescent="0.25">
      <c r="A40" s="22">
        <v>39</v>
      </c>
      <c r="B40" s="22">
        <v>2567</v>
      </c>
      <c r="C40" s="22" t="s">
        <v>193</v>
      </c>
      <c r="D40" s="22" t="s">
        <v>194</v>
      </c>
      <c r="E40" s="22" t="s">
        <v>195</v>
      </c>
      <c r="F40" s="36" t="s">
        <v>208</v>
      </c>
      <c r="G40" s="22" t="s">
        <v>196</v>
      </c>
      <c r="H40" s="23" t="s">
        <v>145</v>
      </c>
      <c r="I40" s="24">
        <v>60000</v>
      </c>
      <c r="J40" s="22" t="s">
        <v>201</v>
      </c>
      <c r="K40" s="25" t="s">
        <v>198</v>
      </c>
      <c r="L40" s="25" t="s">
        <v>204</v>
      </c>
      <c r="M40" s="24">
        <v>60000</v>
      </c>
      <c r="N40" s="26">
        <v>60000</v>
      </c>
      <c r="O40" s="23" t="s">
        <v>57</v>
      </c>
      <c r="P40" s="27">
        <v>66119143745</v>
      </c>
      <c r="Q40" s="25"/>
    </row>
    <row r="41" spans="1:17" ht="25.2" hidden="1" customHeight="1" x14ac:dyDescent="0.25">
      <c r="A41" s="22">
        <v>40</v>
      </c>
      <c r="B41" s="22">
        <v>2567</v>
      </c>
      <c r="C41" s="22" t="s">
        <v>193</v>
      </c>
      <c r="D41" s="22" t="s">
        <v>194</v>
      </c>
      <c r="E41" s="22" t="s">
        <v>195</v>
      </c>
      <c r="F41" s="36" t="s">
        <v>208</v>
      </c>
      <c r="G41" s="22" t="s">
        <v>196</v>
      </c>
      <c r="H41" s="23" t="s">
        <v>146</v>
      </c>
      <c r="I41" s="24">
        <v>54270</v>
      </c>
      <c r="J41" s="22" t="s">
        <v>201</v>
      </c>
      <c r="K41" s="25" t="s">
        <v>198</v>
      </c>
      <c r="L41" s="25" t="s">
        <v>204</v>
      </c>
      <c r="M41" s="24">
        <v>54270</v>
      </c>
      <c r="N41" s="26">
        <v>54270</v>
      </c>
      <c r="O41" s="23" t="s">
        <v>63</v>
      </c>
      <c r="P41" s="27">
        <v>66129462633</v>
      </c>
      <c r="Q41" s="25"/>
    </row>
    <row r="42" spans="1:17" ht="25.2" hidden="1" customHeight="1" x14ac:dyDescent="0.25">
      <c r="A42" s="22">
        <v>41</v>
      </c>
      <c r="B42" s="22">
        <v>2567</v>
      </c>
      <c r="C42" s="22" t="s">
        <v>193</v>
      </c>
      <c r="D42" s="22" t="s">
        <v>194</v>
      </c>
      <c r="E42" s="22" t="s">
        <v>195</v>
      </c>
      <c r="F42" s="36" t="s">
        <v>208</v>
      </c>
      <c r="G42" s="22" t="s">
        <v>196</v>
      </c>
      <c r="H42" s="23" t="s">
        <v>70</v>
      </c>
      <c r="I42" s="24">
        <v>54000</v>
      </c>
      <c r="J42" s="22" t="s">
        <v>201</v>
      </c>
      <c r="K42" s="25" t="s">
        <v>198</v>
      </c>
      <c r="L42" s="25" t="s">
        <v>204</v>
      </c>
      <c r="M42" s="24">
        <v>54000</v>
      </c>
      <c r="N42" s="26">
        <v>54000</v>
      </c>
      <c r="O42" s="23" t="s">
        <v>57</v>
      </c>
      <c r="P42" s="27">
        <v>66129124852</v>
      </c>
      <c r="Q42" s="25"/>
    </row>
    <row r="43" spans="1:17" ht="25.2" hidden="1" customHeight="1" x14ac:dyDescent="0.25">
      <c r="A43" s="22">
        <v>42</v>
      </c>
      <c r="B43" s="22">
        <v>2567</v>
      </c>
      <c r="C43" s="22" t="s">
        <v>193</v>
      </c>
      <c r="D43" s="22" t="s">
        <v>194</v>
      </c>
      <c r="E43" s="22" t="s">
        <v>195</v>
      </c>
      <c r="F43" s="36" t="s">
        <v>208</v>
      </c>
      <c r="G43" s="22" t="s">
        <v>196</v>
      </c>
      <c r="H43" s="23" t="s">
        <v>71</v>
      </c>
      <c r="I43" s="24">
        <v>48000</v>
      </c>
      <c r="J43" s="22" t="s">
        <v>201</v>
      </c>
      <c r="K43" s="25" t="s">
        <v>198</v>
      </c>
      <c r="L43" s="25" t="s">
        <v>204</v>
      </c>
      <c r="M43" s="24">
        <v>48000</v>
      </c>
      <c r="N43" s="26">
        <v>48000</v>
      </c>
      <c r="O43" s="23" t="s">
        <v>57</v>
      </c>
      <c r="P43" s="27">
        <v>66129122330</v>
      </c>
      <c r="Q43" s="25"/>
    </row>
    <row r="44" spans="1:17" ht="25.2" hidden="1" customHeight="1" x14ac:dyDescent="0.25">
      <c r="A44" s="22">
        <v>43</v>
      </c>
      <c r="B44" s="22">
        <v>2567</v>
      </c>
      <c r="C44" s="22" t="s">
        <v>193</v>
      </c>
      <c r="D44" s="22" t="s">
        <v>194</v>
      </c>
      <c r="E44" s="22" t="s">
        <v>195</v>
      </c>
      <c r="F44" s="36" t="s">
        <v>208</v>
      </c>
      <c r="G44" s="22" t="s">
        <v>196</v>
      </c>
      <c r="H44" s="23" t="s">
        <v>147</v>
      </c>
      <c r="I44" s="24">
        <v>43500</v>
      </c>
      <c r="J44" s="22" t="s">
        <v>201</v>
      </c>
      <c r="K44" s="25" t="s">
        <v>198</v>
      </c>
      <c r="L44" s="25" t="s">
        <v>204</v>
      </c>
      <c r="M44" s="24">
        <v>43500</v>
      </c>
      <c r="N44" s="26">
        <v>43500</v>
      </c>
      <c r="O44" s="23" t="s">
        <v>74</v>
      </c>
      <c r="P44" s="27">
        <v>67029298397</v>
      </c>
      <c r="Q44" s="25"/>
    </row>
    <row r="45" spans="1:17" ht="25.2" hidden="1" customHeight="1" x14ac:dyDescent="0.25">
      <c r="A45" s="22">
        <v>44</v>
      </c>
      <c r="B45" s="22">
        <v>2567</v>
      </c>
      <c r="C45" s="22" t="s">
        <v>193</v>
      </c>
      <c r="D45" s="22" t="s">
        <v>194</v>
      </c>
      <c r="E45" s="22" t="s">
        <v>195</v>
      </c>
      <c r="F45" s="36" t="s">
        <v>208</v>
      </c>
      <c r="G45" s="22" t="s">
        <v>196</v>
      </c>
      <c r="H45" s="23" t="s">
        <v>148</v>
      </c>
      <c r="I45" s="24">
        <v>41088</v>
      </c>
      <c r="J45" s="22" t="s">
        <v>201</v>
      </c>
      <c r="K45" s="25" t="s">
        <v>198</v>
      </c>
      <c r="L45" s="25" t="s">
        <v>204</v>
      </c>
      <c r="M45" s="24">
        <v>41088</v>
      </c>
      <c r="N45" s="26">
        <v>41088</v>
      </c>
      <c r="O45" s="23" t="s">
        <v>64</v>
      </c>
      <c r="P45" s="27">
        <v>67069143638</v>
      </c>
      <c r="Q45" s="25"/>
    </row>
    <row r="46" spans="1:17" ht="25.2" hidden="1" customHeight="1" x14ac:dyDescent="0.25">
      <c r="A46" s="22">
        <v>45</v>
      </c>
      <c r="B46" s="22">
        <v>2567</v>
      </c>
      <c r="C46" s="22" t="s">
        <v>193</v>
      </c>
      <c r="D46" s="22" t="s">
        <v>194</v>
      </c>
      <c r="E46" s="22" t="s">
        <v>195</v>
      </c>
      <c r="F46" s="36" t="s">
        <v>208</v>
      </c>
      <c r="G46" s="22" t="s">
        <v>196</v>
      </c>
      <c r="H46" s="23" t="s">
        <v>149</v>
      </c>
      <c r="I46" s="24">
        <v>40000</v>
      </c>
      <c r="J46" s="22" t="s">
        <v>201</v>
      </c>
      <c r="K46" s="25" t="s">
        <v>198</v>
      </c>
      <c r="L46" s="25" t="s">
        <v>204</v>
      </c>
      <c r="M46" s="24">
        <v>40000</v>
      </c>
      <c r="N46" s="26">
        <v>40000</v>
      </c>
      <c r="O46" s="23" t="s">
        <v>57</v>
      </c>
      <c r="P46" s="27">
        <v>66119143991</v>
      </c>
      <c r="Q46" s="25"/>
    </row>
    <row r="47" spans="1:17" ht="25.2" hidden="1" customHeight="1" x14ac:dyDescent="0.25">
      <c r="A47" s="22">
        <v>46</v>
      </c>
      <c r="B47" s="22">
        <v>2567</v>
      </c>
      <c r="C47" s="22" t="s">
        <v>193</v>
      </c>
      <c r="D47" s="22" t="s">
        <v>194</v>
      </c>
      <c r="E47" s="22" t="s">
        <v>195</v>
      </c>
      <c r="F47" s="36" t="s">
        <v>208</v>
      </c>
      <c r="G47" s="22" t="s">
        <v>196</v>
      </c>
      <c r="H47" s="23" t="s">
        <v>150</v>
      </c>
      <c r="I47" s="24">
        <v>40000</v>
      </c>
      <c r="J47" s="22" t="s">
        <v>201</v>
      </c>
      <c r="K47" s="25" t="s">
        <v>198</v>
      </c>
      <c r="L47" s="25" t="s">
        <v>204</v>
      </c>
      <c r="M47" s="24">
        <v>40000</v>
      </c>
      <c r="N47" s="26">
        <v>40000</v>
      </c>
      <c r="O47" s="23" t="s">
        <v>57</v>
      </c>
      <c r="P47" s="27">
        <v>67039130122</v>
      </c>
      <c r="Q47" s="25"/>
    </row>
    <row r="48" spans="1:17" ht="25.2" hidden="1" customHeight="1" x14ac:dyDescent="0.25">
      <c r="A48" s="22">
        <v>47</v>
      </c>
      <c r="B48" s="22">
        <v>2567</v>
      </c>
      <c r="C48" s="22" t="s">
        <v>193</v>
      </c>
      <c r="D48" s="22" t="s">
        <v>194</v>
      </c>
      <c r="E48" s="22" t="s">
        <v>195</v>
      </c>
      <c r="F48" s="36" t="s">
        <v>208</v>
      </c>
      <c r="G48" s="22" t="s">
        <v>196</v>
      </c>
      <c r="H48" s="23" t="s">
        <v>151</v>
      </c>
      <c r="I48" s="24">
        <v>37900</v>
      </c>
      <c r="J48" s="22" t="s">
        <v>201</v>
      </c>
      <c r="K48" s="25" t="s">
        <v>198</v>
      </c>
      <c r="L48" s="25" t="s">
        <v>204</v>
      </c>
      <c r="M48" s="24">
        <v>37900</v>
      </c>
      <c r="N48" s="26">
        <v>37500</v>
      </c>
      <c r="O48" s="23" t="s">
        <v>86</v>
      </c>
      <c r="P48" s="27">
        <v>67069143406</v>
      </c>
    </row>
    <row r="49" spans="1:16" ht="25.2" hidden="1" customHeight="1" x14ac:dyDescent="0.25">
      <c r="A49" s="22">
        <v>48</v>
      </c>
      <c r="B49" s="22">
        <v>2567</v>
      </c>
      <c r="C49" s="22" t="s">
        <v>193</v>
      </c>
      <c r="D49" s="22" t="s">
        <v>194</v>
      </c>
      <c r="E49" s="22" t="s">
        <v>195</v>
      </c>
      <c r="F49" s="36" t="s">
        <v>208</v>
      </c>
      <c r="G49" s="22" t="s">
        <v>196</v>
      </c>
      <c r="H49" s="23" t="s">
        <v>152</v>
      </c>
      <c r="I49" s="24">
        <v>32000</v>
      </c>
      <c r="J49" s="22" t="s">
        <v>201</v>
      </c>
      <c r="K49" s="25" t="s">
        <v>198</v>
      </c>
      <c r="L49" s="25" t="s">
        <v>204</v>
      </c>
      <c r="M49" s="24">
        <v>32000</v>
      </c>
      <c r="N49" s="26">
        <v>32000</v>
      </c>
      <c r="O49" s="23" t="s">
        <v>57</v>
      </c>
      <c r="P49" s="27">
        <v>66129123016</v>
      </c>
    </row>
    <row r="50" spans="1:16" ht="25.2" hidden="1" customHeight="1" x14ac:dyDescent="0.25">
      <c r="A50" s="22">
        <v>49</v>
      </c>
      <c r="B50" s="22">
        <v>2567</v>
      </c>
      <c r="C50" s="22" t="s">
        <v>193</v>
      </c>
      <c r="D50" s="22" t="s">
        <v>194</v>
      </c>
      <c r="E50" s="22" t="s">
        <v>195</v>
      </c>
      <c r="F50" s="36" t="s">
        <v>208</v>
      </c>
      <c r="G50" s="22" t="s">
        <v>196</v>
      </c>
      <c r="H50" s="23" t="s">
        <v>120</v>
      </c>
      <c r="I50" s="24">
        <v>27600</v>
      </c>
      <c r="J50" s="22" t="s">
        <v>201</v>
      </c>
      <c r="K50" s="25" t="s">
        <v>198</v>
      </c>
      <c r="L50" s="25" t="s">
        <v>204</v>
      </c>
      <c r="M50" s="24">
        <v>27600</v>
      </c>
      <c r="N50" s="26">
        <v>27600</v>
      </c>
      <c r="O50" s="23" t="s">
        <v>108</v>
      </c>
      <c r="P50" s="27">
        <v>67069150432</v>
      </c>
    </row>
    <row r="51" spans="1:16" ht="25.2" hidden="1" customHeight="1" x14ac:dyDescent="0.25">
      <c r="A51" s="22">
        <v>50</v>
      </c>
      <c r="B51" s="22">
        <v>2567</v>
      </c>
      <c r="C51" s="22" t="s">
        <v>193</v>
      </c>
      <c r="D51" s="22" t="s">
        <v>194</v>
      </c>
      <c r="E51" s="22" t="s">
        <v>195</v>
      </c>
      <c r="F51" s="36" t="s">
        <v>208</v>
      </c>
      <c r="G51" s="22" t="s">
        <v>196</v>
      </c>
      <c r="H51" s="23" t="s">
        <v>153</v>
      </c>
      <c r="I51" s="24">
        <v>27500</v>
      </c>
      <c r="J51" s="22" t="s">
        <v>201</v>
      </c>
      <c r="K51" s="25" t="s">
        <v>198</v>
      </c>
      <c r="L51" s="25" t="s">
        <v>204</v>
      </c>
      <c r="M51" s="24">
        <v>27500</v>
      </c>
      <c r="N51" s="26">
        <v>27500</v>
      </c>
      <c r="O51" s="23" t="s">
        <v>63</v>
      </c>
      <c r="P51" s="27">
        <v>66129429476</v>
      </c>
    </row>
    <row r="52" spans="1:16" ht="25.2" hidden="1" customHeight="1" x14ac:dyDescent="0.25">
      <c r="A52" s="22">
        <v>51</v>
      </c>
      <c r="B52" s="22">
        <v>2567</v>
      </c>
      <c r="C52" s="22" t="s">
        <v>193</v>
      </c>
      <c r="D52" s="22" t="s">
        <v>194</v>
      </c>
      <c r="E52" s="22" t="s">
        <v>195</v>
      </c>
      <c r="F52" s="36" t="s">
        <v>208</v>
      </c>
      <c r="G52" s="22" t="s">
        <v>196</v>
      </c>
      <c r="H52" s="23" t="s">
        <v>114</v>
      </c>
      <c r="I52" s="24">
        <v>25000</v>
      </c>
      <c r="J52" s="22" t="s">
        <v>201</v>
      </c>
      <c r="K52" s="25" t="s">
        <v>198</v>
      </c>
      <c r="L52" s="25" t="s">
        <v>204</v>
      </c>
      <c r="M52" s="24">
        <v>25000</v>
      </c>
      <c r="N52" s="26">
        <v>25000</v>
      </c>
      <c r="O52" s="23" t="s">
        <v>57</v>
      </c>
      <c r="P52" s="27">
        <v>66119143421</v>
      </c>
    </row>
    <row r="53" spans="1:16" ht="25.2" hidden="1" customHeight="1" x14ac:dyDescent="0.25">
      <c r="A53" s="22">
        <v>52</v>
      </c>
      <c r="B53" s="22">
        <v>2567</v>
      </c>
      <c r="C53" s="22" t="s">
        <v>193</v>
      </c>
      <c r="D53" s="22" t="s">
        <v>194</v>
      </c>
      <c r="E53" s="22" t="s">
        <v>195</v>
      </c>
      <c r="F53" s="36" t="s">
        <v>208</v>
      </c>
      <c r="G53" s="22" t="s">
        <v>196</v>
      </c>
      <c r="H53" s="23" t="s">
        <v>154</v>
      </c>
      <c r="I53" s="24">
        <v>24000</v>
      </c>
      <c r="J53" s="22" t="s">
        <v>201</v>
      </c>
      <c r="K53" s="25" t="s">
        <v>198</v>
      </c>
      <c r="L53" s="25" t="s">
        <v>204</v>
      </c>
      <c r="M53" s="24">
        <v>24000</v>
      </c>
      <c r="N53" s="26">
        <v>24000</v>
      </c>
      <c r="O53" s="23" t="s">
        <v>57</v>
      </c>
      <c r="P53" s="27">
        <v>66129122538</v>
      </c>
    </row>
    <row r="54" spans="1:16" ht="25.2" hidden="1" customHeight="1" x14ac:dyDescent="0.25">
      <c r="A54" s="22">
        <v>53</v>
      </c>
      <c r="B54" s="22">
        <v>2567</v>
      </c>
      <c r="C54" s="22" t="s">
        <v>193</v>
      </c>
      <c r="D54" s="22" t="s">
        <v>194</v>
      </c>
      <c r="E54" s="22" t="s">
        <v>195</v>
      </c>
      <c r="F54" s="36" t="s">
        <v>208</v>
      </c>
      <c r="G54" s="22" t="s">
        <v>196</v>
      </c>
      <c r="H54" s="23" t="s">
        <v>155</v>
      </c>
      <c r="I54" s="24">
        <v>24000</v>
      </c>
      <c r="J54" s="22" t="s">
        <v>201</v>
      </c>
      <c r="K54" s="25" t="s">
        <v>198</v>
      </c>
      <c r="L54" s="25" t="s">
        <v>204</v>
      </c>
      <c r="M54" s="24">
        <v>24000</v>
      </c>
      <c r="N54" s="26">
        <v>24000</v>
      </c>
      <c r="O54" s="23" t="s">
        <v>57</v>
      </c>
      <c r="P54" s="27">
        <v>67039616194</v>
      </c>
    </row>
    <row r="55" spans="1:16" ht="25.2" hidden="1" customHeight="1" x14ac:dyDescent="0.25">
      <c r="A55" s="22">
        <v>54</v>
      </c>
      <c r="B55" s="22">
        <v>2567</v>
      </c>
      <c r="C55" s="22" t="s">
        <v>193</v>
      </c>
      <c r="D55" s="22" t="s">
        <v>194</v>
      </c>
      <c r="E55" s="22" t="s">
        <v>195</v>
      </c>
      <c r="F55" s="36" t="s">
        <v>208</v>
      </c>
      <c r="G55" s="22" t="s">
        <v>196</v>
      </c>
      <c r="H55" s="23" t="s">
        <v>156</v>
      </c>
      <c r="I55" s="24">
        <v>24000</v>
      </c>
      <c r="J55" s="22" t="s">
        <v>201</v>
      </c>
      <c r="K55" s="25" t="s">
        <v>198</v>
      </c>
      <c r="L55" s="25" t="s">
        <v>204</v>
      </c>
      <c r="M55" s="24">
        <v>24000</v>
      </c>
      <c r="N55" s="26">
        <v>24000</v>
      </c>
      <c r="O55" s="23" t="s">
        <v>57</v>
      </c>
      <c r="P55" s="27">
        <v>67039616243</v>
      </c>
    </row>
    <row r="56" spans="1:16" ht="25.2" hidden="1" customHeight="1" x14ac:dyDescent="0.25">
      <c r="A56" s="22">
        <v>55</v>
      </c>
      <c r="B56" s="22">
        <v>2567</v>
      </c>
      <c r="C56" s="22" t="s">
        <v>193</v>
      </c>
      <c r="D56" s="22" t="s">
        <v>194</v>
      </c>
      <c r="E56" s="22" t="s">
        <v>195</v>
      </c>
      <c r="F56" s="36" t="s">
        <v>208</v>
      </c>
      <c r="G56" s="22" t="s">
        <v>196</v>
      </c>
      <c r="H56" s="23" t="s">
        <v>125</v>
      </c>
      <c r="I56" s="24">
        <v>23500</v>
      </c>
      <c r="J56" s="22" t="s">
        <v>201</v>
      </c>
      <c r="K56" s="25" t="s">
        <v>198</v>
      </c>
      <c r="L56" s="25" t="s">
        <v>204</v>
      </c>
      <c r="M56" s="24">
        <v>23500</v>
      </c>
      <c r="N56" s="26">
        <v>23400</v>
      </c>
      <c r="O56" s="23" t="s">
        <v>111</v>
      </c>
      <c r="P56" s="27">
        <v>67099691679</v>
      </c>
    </row>
    <row r="57" spans="1:16" ht="25.2" hidden="1" customHeight="1" x14ac:dyDescent="0.25">
      <c r="A57" s="22">
        <v>56</v>
      </c>
      <c r="B57" s="22">
        <v>2567</v>
      </c>
      <c r="C57" s="22" t="s">
        <v>193</v>
      </c>
      <c r="D57" s="22" t="s">
        <v>194</v>
      </c>
      <c r="E57" s="22" t="s">
        <v>195</v>
      </c>
      <c r="F57" s="36" t="s">
        <v>208</v>
      </c>
      <c r="G57" s="22" t="s">
        <v>196</v>
      </c>
      <c r="H57" s="23" t="s">
        <v>122</v>
      </c>
      <c r="I57" s="24">
        <v>24000</v>
      </c>
      <c r="J57" s="22" t="s">
        <v>201</v>
      </c>
      <c r="K57" s="25" t="s">
        <v>198</v>
      </c>
      <c r="L57" s="25" t="s">
        <v>204</v>
      </c>
      <c r="M57" s="24">
        <v>23090.15</v>
      </c>
      <c r="N57" s="26">
        <v>23090</v>
      </c>
      <c r="O57" s="23" t="s">
        <v>112</v>
      </c>
      <c r="P57" s="27">
        <v>67099011668</v>
      </c>
    </row>
    <row r="58" spans="1:16" ht="25.2" hidden="1" customHeight="1" x14ac:dyDescent="0.25">
      <c r="A58" s="22">
        <v>57</v>
      </c>
      <c r="B58" s="22">
        <v>2567</v>
      </c>
      <c r="C58" s="22" t="s">
        <v>193</v>
      </c>
      <c r="D58" s="22" t="s">
        <v>194</v>
      </c>
      <c r="E58" s="22" t="s">
        <v>195</v>
      </c>
      <c r="F58" s="36" t="s">
        <v>208</v>
      </c>
      <c r="G58" s="22" t="s">
        <v>196</v>
      </c>
      <c r="H58" s="23" t="s">
        <v>121</v>
      </c>
      <c r="I58" s="24">
        <v>29000</v>
      </c>
      <c r="J58" s="22" t="s">
        <v>201</v>
      </c>
      <c r="K58" s="25" t="s">
        <v>198</v>
      </c>
      <c r="L58" s="25" t="s">
        <v>204</v>
      </c>
      <c r="M58" s="24">
        <v>22875.79</v>
      </c>
      <c r="N58" s="26">
        <v>22870</v>
      </c>
      <c r="O58" s="23" t="s">
        <v>58</v>
      </c>
      <c r="P58" s="27">
        <v>67059072107</v>
      </c>
    </row>
    <row r="59" spans="1:16" ht="25.2" hidden="1" customHeight="1" x14ac:dyDescent="0.25">
      <c r="A59" s="22">
        <v>58</v>
      </c>
      <c r="B59" s="22">
        <v>2567</v>
      </c>
      <c r="C59" s="22" t="s">
        <v>193</v>
      </c>
      <c r="D59" s="22" t="s">
        <v>194</v>
      </c>
      <c r="E59" s="22" t="s">
        <v>195</v>
      </c>
      <c r="F59" s="36" t="s">
        <v>208</v>
      </c>
      <c r="G59" s="22" t="s">
        <v>196</v>
      </c>
      <c r="H59" s="23" t="s">
        <v>157</v>
      </c>
      <c r="I59" s="24">
        <v>18900</v>
      </c>
      <c r="J59" s="22" t="s">
        <v>201</v>
      </c>
      <c r="K59" s="25" t="s">
        <v>198</v>
      </c>
      <c r="L59" s="25" t="s">
        <v>204</v>
      </c>
      <c r="M59" s="24">
        <v>18900</v>
      </c>
      <c r="N59" s="26">
        <v>18900</v>
      </c>
      <c r="O59" s="23" t="s">
        <v>63</v>
      </c>
      <c r="P59" s="27">
        <v>67069151251</v>
      </c>
    </row>
    <row r="60" spans="1:16" ht="25.2" hidden="1" customHeight="1" x14ac:dyDescent="0.25">
      <c r="A60" s="22">
        <v>59</v>
      </c>
      <c r="B60" s="22">
        <v>2567</v>
      </c>
      <c r="C60" s="22" t="s">
        <v>193</v>
      </c>
      <c r="D60" s="22" t="s">
        <v>194</v>
      </c>
      <c r="E60" s="22" t="s">
        <v>195</v>
      </c>
      <c r="F60" s="36" t="s">
        <v>208</v>
      </c>
      <c r="G60" s="22" t="s">
        <v>196</v>
      </c>
      <c r="H60" s="23" t="s">
        <v>158</v>
      </c>
      <c r="I60" s="24">
        <v>19300</v>
      </c>
      <c r="J60" s="22" t="s">
        <v>201</v>
      </c>
      <c r="K60" s="25" t="s">
        <v>198</v>
      </c>
      <c r="L60" s="25" t="s">
        <v>204</v>
      </c>
      <c r="M60" s="24">
        <v>19300</v>
      </c>
      <c r="N60" s="26">
        <v>18500</v>
      </c>
      <c r="O60" s="23" t="s">
        <v>66</v>
      </c>
      <c r="P60" s="27">
        <v>67029430188</v>
      </c>
    </row>
    <row r="61" spans="1:16" ht="25.2" hidden="1" customHeight="1" x14ac:dyDescent="0.25">
      <c r="A61" s="22">
        <v>60</v>
      </c>
      <c r="B61" s="22">
        <v>2567</v>
      </c>
      <c r="C61" s="22" t="s">
        <v>193</v>
      </c>
      <c r="D61" s="22" t="s">
        <v>194</v>
      </c>
      <c r="E61" s="22" t="s">
        <v>195</v>
      </c>
      <c r="F61" s="36" t="s">
        <v>208</v>
      </c>
      <c r="G61" s="22" t="s">
        <v>196</v>
      </c>
      <c r="H61" s="23" t="s">
        <v>159</v>
      </c>
      <c r="I61" s="24">
        <v>16000</v>
      </c>
      <c r="J61" s="22" t="s">
        <v>201</v>
      </c>
      <c r="K61" s="25" t="s">
        <v>198</v>
      </c>
      <c r="L61" s="25" t="s">
        <v>204</v>
      </c>
      <c r="M61" s="24">
        <v>16000</v>
      </c>
      <c r="N61" s="26">
        <v>15900</v>
      </c>
      <c r="O61" s="23" t="s">
        <v>108</v>
      </c>
      <c r="P61" s="27">
        <v>66129442982</v>
      </c>
    </row>
    <row r="62" spans="1:16" ht="25.2" hidden="1" customHeight="1" x14ac:dyDescent="0.25">
      <c r="A62" s="22">
        <v>61</v>
      </c>
      <c r="B62" s="22">
        <v>2567</v>
      </c>
      <c r="C62" s="22" t="s">
        <v>193</v>
      </c>
      <c r="D62" s="22" t="s">
        <v>194</v>
      </c>
      <c r="E62" s="22" t="s">
        <v>195</v>
      </c>
      <c r="F62" s="36" t="s">
        <v>208</v>
      </c>
      <c r="G62" s="22" t="s">
        <v>196</v>
      </c>
      <c r="H62" s="23" t="s">
        <v>119</v>
      </c>
      <c r="I62" s="24">
        <v>15000</v>
      </c>
      <c r="J62" s="22" t="s">
        <v>201</v>
      </c>
      <c r="K62" s="25" t="s">
        <v>198</v>
      </c>
      <c r="L62" s="25" t="s">
        <v>204</v>
      </c>
      <c r="M62" s="24">
        <v>15000</v>
      </c>
      <c r="N62" s="26">
        <v>15000</v>
      </c>
      <c r="O62" s="23" t="s">
        <v>63</v>
      </c>
      <c r="P62" s="27">
        <v>67059412329</v>
      </c>
    </row>
    <row r="63" spans="1:16" ht="25.2" hidden="1" customHeight="1" x14ac:dyDescent="0.25">
      <c r="A63" s="22">
        <v>62</v>
      </c>
      <c r="B63" s="22">
        <v>2567</v>
      </c>
      <c r="C63" s="22" t="s">
        <v>193</v>
      </c>
      <c r="D63" s="22" t="s">
        <v>194</v>
      </c>
      <c r="E63" s="22" t="s">
        <v>195</v>
      </c>
      <c r="F63" s="36" t="s">
        <v>208</v>
      </c>
      <c r="G63" s="22" t="s">
        <v>196</v>
      </c>
      <c r="H63" s="23" t="s">
        <v>160</v>
      </c>
      <c r="I63" s="24">
        <v>19000</v>
      </c>
      <c r="J63" s="22" t="s">
        <v>201</v>
      </c>
      <c r="K63" s="25" t="s">
        <v>198</v>
      </c>
      <c r="L63" s="25" t="s">
        <v>204</v>
      </c>
      <c r="M63" s="24">
        <v>14990</v>
      </c>
      <c r="N63" s="26">
        <v>14990</v>
      </c>
      <c r="O63" s="23" t="s">
        <v>109</v>
      </c>
      <c r="P63" s="27">
        <v>67019488474</v>
      </c>
    </row>
    <row r="64" spans="1:16" ht="25.2" hidden="1" customHeight="1" x14ac:dyDescent="0.25">
      <c r="A64" s="22">
        <v>63</v>
      </c>
      <c r="B64" s="22">
        <v>2567</v>
      </c>
      <c r="C64" s="22" t="s">
        <v>193</v>
      </c>
      <c r="D64" s="22" t="s">
        <v>194</v>
      </c>
      <c r="E64" s="22" t="s">
        <v>195</v>
      </c>
      <c r="F64" s="36" t="s">
        <v>208</v>
      </c>
      <c r="G64" s="22" t="s">
        <v>196</v>
      </c>
      <c r="H64" s="23" t="s">
        <v>115</v>
      </c>
      <c r="I64" s="29">
        <v>15000</v>
      </c>
      <c r="J64" s="23" t="s">
        <v>201</v>
      </c>
      <c r="K64" s="25" t="s">
        <v>198</v>
      </c>
      <c r="L64" s="25" t="s">
        <v>204</v>
      </c>
      <c r="M64" s="24">
        <v>15000</v>
      </c>
      <c r="N64" s="26">
        <v>13500</v>
      </c>
      <c r="O64" s="23" t="s">
        <v>108</v>
      </c>
      <c r="P64" s="27">
        <v>66129414616</v>
      </c>
    </row>
    <row r="65" spans="1:16" ht="25.2" hidden="1" customHeight="1" x14ac:dyDescent="0.25">
      <c r="A65" s="22">
        <v>64</v>
      </c>
      <c r="B65" s="22">
        <v>2567</v>
      </c>
      <c r="C65" s="22" t="s">
        <v>193</v>
      </c>
      <c r="D65" s="22" t="s">
        <v>194</v>
      </c>
      <c r="E65" s="22" t="s">
        <v>195</v>
      </c>
      <c r="F65" s="36" t="s">
        <v>208</v>
      </c>
      <c r="G65" s="22" t="s">
        <v>196</v>
      </c>
      <c r="H65" s="23" t="s">
        <v>161</v>
      </c>
      <c r="I65" s="24">
        <v>12100</v>
      </c>
      <c r="J65" s="22" t="s">
        <v>201</v>
      </c>
      <c r="K65" s="25" t="s">
        <v>198</v>
      </c>
      <c r="L65" s="25" t="s">
        <v>204</v>
      </c>
      <c r="M65" s="24">
        <v>12100</v>
      </c>
      <c r="N65" s="26">
        <v>11600</v>
      </c>
      <c r="O65" s="23" t="s">
        <v>75</v>
      </c>
      <c r="P65" s="27">
        <v>67059399551</v>
      </c>
    </row>
    <row r="66" spans="1:16" ht="25.2" hidden="1" customHeight="1" x14ac:dyDescent="0.25">
      <c r="A66" s="22">
        <v>65</v>
      </c>
      <c r="B66" s="22">
        <v>2567</v>
      </c>
      <c r="C66" s="22" t="s">
        <v>193</v>
      </c>
      <c r="D66" s="22" t="s">
        <v>194</v>
      </c>
      <c r="E66" s="22" t="s">
        <v>195</v>
      </c>
      <c r="F66" s="36" t="s">
        <v>208</v>
      </c>
      <c r="G66" s="22" t="s">
        <v>196</v>
      </c>
      <c r="H66" s="23" t="s">
        <v>162</v>
      </c>
      <c r="I66" s="24">
        <v>11000</v>
      </c>
      <c r="J66" s="22" t="s">
        <v>201</v>
      </c>
      <c r="K66" s="25" t="s">
        <v>198</v>
      </c>
      <c r="L66" s="25" t="s">
        <v>204</v>
      </c>
      <c r="M66" s="24">
        <v>11000</v>
      </c>
      <c r="N66" s="26">
        <v>11000</v>
      </c>
      <c r="O66" s="23" t="s">
        <v>63</v>
      </c>
      <c r="P66" s="27">
        <v>66129417645</v>
      </c>
    </row>
    <row r="67" spans="1:16" ht="25.2" hidden="1" customHeight="1" x14ac:dyDescent="0.25">
      <c r="A67" s="22">
        <v>66</v>
      </c>
      <c r="B67" s="22">
        <v>2567</v>
      </c>
      <c r="C67" s="22" t="s">
        <v>193</v>
      </c>
      <c r="D67" s="22" t="s">
        <v>194</v>
      </c>
      <c r="E67" s="22" t="s">
        <v>195</v>
      </c>
      <c r="F67" s="36" t="s">
        <v>208</v>
      </c>
      <c r="G67" s="22" t="s">
        <v>196</v>
      </c>
      <c r="H67" s="23" t="s">
        <v>163</v>
      </c>
      <c r="I67" s="24">
        <v>11000</v>
      </c>
      <c r="J67" s="22" t="s">
        <v>201</v>
      </c>
      <c r="K67" s="25" t="s">
        <v>198</v>
      </c>
      <c r="L67" s="25" t="s">
        <v>204</v>
      </c>
      <c r="M67" s="24">
        <v>11000</v>
      </c>
      <c r="N67" s="26">
        <v>11000</v>
      </c>
      <c r="O67" s="23" t="s">
        <v>63</v>
      </c>
      <c r="P67" s="27">
        <v>66129432759</v>
      </c>
    </row>
    <row r="68" spans="1:16" ht="25.2" hidden="1" customHeight="1" x14ac:dyDescent="0.25">
      <c r="A68" s="22">
        <v>67</v>
      </c>
      <c r="B68" s="22">
        <v>2567</v>
      </c>
      <c r="C68" s="22" t="s">
        <v>193</v>
      </c>
      <c r="D68" s="22" t="s">
        <v>194</v>
      </c>
      <c r="E68" s="22" t="s">
        <v>195</v>
      </c>
      <c r="F68" s="36" t="s">
        <v>208</v>
      </c>
      <c r="G68" s="22" t="s">
        <v>196</v>
      </c>
      <c r="H68" s="23" t="s">
        <v>164</v>
      </c>
      <c r="I68" s="24">
        <v>10600</v>
      </c>
      <c r="J68" s="22" t="s">
        <v>201</v>
      </c>
      <c r="K68" s="25" t="s">
        <v>198</v>
      </c>
      <c r="L68" s="25" t="s">
        <v>204</v>
      </c>
      <c r="M68" s="24">
        <v>10600</v>
      </c>
      <c r="N68" s="26">
        <v>10600</v>
      </c>
      <c r="O68" s="23" t="s">
        <v>108</v>
      </c>
      <c r="P68" s="27">
        <v>66129443260</v>
      </c>
    </row>
    <row r="69" spans="1:16" ht="25.2" hidden="1" customHeight="1" x14ac:dyDescent="0.25">
      <c r="A69" s="22">
        <v>68</v>
      </c>
      <c r="B69" s="22">
        <v>2567</v>
      </c>
      <c r="C69" s="22" t="s">
        <v>193</v>
      </c>
      <c r="D69" s="22" t="s">
        <v>194</v>
      </c>
      <c r="E69" s="22" t="s">
        <v>195</v>
      </c>
      <c r="F69" s="36" t="s">
        <v>208</v>
      </c>
      <c r="G69" s="22" t="s">
        <v>196</v>
      </c>
      <c r="H69" s="23" t="s">
        <v>165</v>
      </c>
      <c r="I69" s="24">
        <v>10000</v>
      </c>
      <c r="J69" s="22" t="s">
        <v>201</v>
      </c>
      <c r="K69" s="25" t="s">
        <v>198</v>
      </c>
      <c r="L69" s="25" t="s">
        <v>204</v>
      </c>
      <c r="M69" s="24">
        <v>10000</v>
      </c>
      <c r="N69" s="26">
        <v>10000</v>
      </c>
      <c r="O69" s="23" t="s">
        <v>75</v>
      </c>
      <c r="P69" s="27">
        <v>67059407086</v>
      </c>
    </row>
    <row r="70" spans="1:16" ht="25.2" hidden="1" customHeight="1" x14ac:dyDescent="0.25">
      <c r="A70" s="22">
        <v>69</v>
      </c>
      <c r="B70" s="22">
        <v>2567</v>
      </c>
      <c r="C70" s="22" t="s">
        <v>193</v>
      </c>
      <c r="D70" s="22" t="s">
        <v>194</v>
      </c>
      <c r="E70" s="22" t="s">
        <v>195</v>
      </c>
      <c r="F70" s="36" t="s">
        <v>208</v>
      </c>
      <c r="G70" s="22" t="s">
        <v>196</v>
      </c>
      <c r="H70" s="23" t="s">
        <v>166</v>
      </c>
      <c r="I70" s="24">
        <v>9500</v>
      </c>
      <c r="J70" s="22" t="s">
        <v>201</v>
      </c>
      <c r="K70" s="25" t="s">
        <v>198</v>
      </c>
      <c r="L70" s="25" t="s">
        <v>204</v>
      </c>
      <c r="M70" s="24">
        <v>9500</v>
      </c>
      <c r="N70" s="26">
        <v>9500</v>
      </c>
      <c r="O70" s="23" t="s">
        <v>108</v>
      </c>
      <c r="P70" s="27">
        <v>66129416364</v>
      </c>
    </row>
    <row r="71" spans="1:16" ht="25.2" hidden="1" customHeight="1" x14ac:dyDescent="0.25">
      <c r="A71" s="22">
        <v>70</v>
      </c>
      <c r="B71" s="22">
        <v>2567</v>
      </c>
      <c r="C71" s="22" t="s">
        <v>193</v>
      </c>
      <c r="D71" s="22" t="s">
        <v>194</v>
      </c>
      <c r="E71" s="22" t="s">
        <v>195</v>
      </c>
      <c r="F71" s="36" t="s">
        <v>208</v>
      </c>
      <c r="G71" s="22" t="s">
        <v>196</v>
      </c>
      <c r="H71" s="23" t="s">
        <v>167</v>
      </c>
      <c r="I71" s="24">
        <v>9000</v>
      </c>
      <c r="J71" s="22" t="s">
        <v>201</v>
      </c>
      <c r="K71" s="25" t="s">
        <v>198</v>
      </c>
      <c r="L71" s="25" t="s">
        <v>204</v>
      </c>
      <c r="M71" s="24">
        <v>9000</v>
      </c>
      <c r="N71" s="26">
        <v>9000</v>
      </c>
      <c r="O71" s="23" t="s">
        <v>63</v>
      </c>
      <c r="P71" s="27">
        <v>66129415745</v>
      </c>
    </row>
    <row r="72" spans="1:16" ht="25.2" hidden="1" customHeight="1" x14ac:dyDescent="0.25">
      <c r="A72" s="22">
        <v>71</v>
      </c>
      <c r="B72" s="22">
        <v>2567</v>
      </c>
      <c r="C72" s="22" t="s">
        <v>193</v>
      </c>
      <c r="D72" s="22" t="s">
        <v>194</v>
      </c>
      <c r="E72" s="22" t="s">
        <v>195</v>
      </c>
      <c r="F72" s="36" t="s">
        <v>208</v>
      </c>
      <c r="G72" s="22" t="s">
        <v>196</v>
      </c>
      <c r="H72" s="23" t="s">
        <v>168</v>
      </c>
      <c r="I72" s="24">
        <v>8500</v>
      </c>
      <c r="J72" s="22" t="s">
        <v>201</v>
      </c>
      <c r="K72" s="25" t="s">
        <v>198</v>
      </c>
      <c r="L72" s="25" t="s">
        <v>204</v>
      </c>
      <c r="M72" s="24">
        <v>8500</v>
      </c>
      <c r="N72" s="26">
        <v>8500</v>
      </c>
      <c r="O72" s="23" t="s">
        <v>61</v>
      </c>
      <c r="P72" s="27">
        <v>67019529308</v>
      </c>
    </row>
    <row r="73" spans="1:16" ht="25.2" hidden="1" customHeight="1" x14ac:dyDescent="0.25">
      <c r="A73" s="22">
        <v>72</v>
      </c>
      <c r="B73" s="22">
        <v>2567</v>
      </c>
      <c r="C73" s="22" t="s">
        <v>193</v>
      </c>
      <c r="D73" s="22" t="s">
        <v>194</v>
      </c>
      <c r="E73" s="22" t="s">
        <v>195</v>
      </c>
      <c r="F73" s="36" t="s">
        <v>208</v>
      </c>
      <c r="G73" s="22" t="s">
        <v>196</v>
      </c>
      <c r="H73" s="23" t="s">
        <v>169</v>
      </c>
      <c r="I73" s="24">
        <v>8500</v>
      </c>
      <c r="J73" s="22" t="s">
        <v>201</v>
      </c>
      <c r="K73" s="25" t="s">
        <v>198</v>
      </c>
      <c r="L73" s="25" t="s">
        <v>204</v>
      </c>
      <c r="M73" s="24">
        <v>8500</v>
      </c>
      <c r="N73" s="26">
        <v>8500</v>
      </c>
      <c r="O73" s="23" t="s">
        <v>108</v>
      </c>
      <c r="P73" s="27">
        <v>67099546630</v>
      </c>
    </row>
    <row r="74" spans="1:16" ht="25.2" hidden="1" customHeight="1" x14ac:dyDescent="0.25">
      <c r="A74" s="22">
        <v>73</v>
      </c>
      <c r="B74" s="22">
        <v>2567</v>
      </c>
      <c r="C74" s="22" t="s">
        <v>193</v>
      </c>
      <c r="D74" s="22" t="s">
        <v>194</v>
      </c>
      <c r="E74" s="22" t="s">
        <v>195</v>
      </c>
      <c r="F74" s="36" t="s">
        <v>208</v>
      </c>
      <c r="G74" s="22" t="s">
        <v>196</v>
      </c>
      <c r="H74" s="23" t="s">
        <v>170</v>
      </c>
      <c r="I74" s="24">
        <v>8200</v>
      </c>
      <c r="J74" s="22" t="s">
        <v>201</v>
      </c>
      <c r="K74" s="25" t="s">
        <v>198</v>
      </c>
      <c r="L74" s="25" t="s">
        <v>204</v>
      </c>
      <c r="M74" s="24">
        <v>8200</v>
      </c>
      <c r="N74" s="26">
        <v>8200</v>
      </c>
      <c r="O74" s="23" t="s">
        <v>108</v>
      </c>
      <c r="P74" s="27">
        <v>66129442700</v>
      </c>
    </row>
    <row r="75" spans="1:16" ht="25.2" hidden="1" customHeight="1" x14ac:dyDescent="0.25">
      <c r="A75" s="22">
        <v>74</v>
      </c>
      <c r="B75" s="22">
        <v>2567</v>
      </c>
      <c r="C75" s="22" t="s">
        <v>193</v>
      </c>
      <c r="D75" s="22" t="s">
        <v>194</v>
      </c>
      <c r="E75" s="22" t="s">
        <v>195</v>
      </c>
      <c r="F75" s="36" t="s">
        <v>208</v>
      </c>
      <c r="G75" s="22" t="s">
        <v>196</v>
      </c>
      <c r="H75" s="23" t="s">
        <v>116</v>
      </c>
      <c r="I75" s="24">
        <v>8000</v>
      </c>
      <c r="J75" s="22" t="s">
        <v>201</v>
      </c>
      <c r="K75" s="25" t="s">
        <v>198</v>
      </c>
      <c r="L75" s="25" t="s">
        <v>204</v>
      </c>
      <c r="M75" s="24">
        <v>8000</v>
      </c>
      <c r="N75" s="26">
        <v>8000</v>
      </c>
      <c r="O75" s="23" t="s">
        <v>57</v>
      </c>
      <c r="P75" s="27">
        <v>67039134933</v>
      </c>
    </row>
    <row r="76" spans="1:16" ht="25.2" hidden="1" customHeight="1" x14ac:dyDescent="0.25">
      <c r="A76" s="22">
        <v>75</v>
      </c>
      <c r="B76" s="22">
        <v>2567</v>
      </c>
      <c r="C76" s="22" t="s">
        <v>193</v>
      </c>
      <c r="D76" s="22" t="s">
        <v>194</v>
      </c>
      <c r="E76" s="22" t="s">
        <v>195</v>
      </c>
      <c r="F76" s="36" t="s">
        <v>208</v>
      </c>
      <c r="G76" s="22" t="s">
        <v>196</v>
      </c>
      <c r="H76" s="23" t="s">
        <v>118</v>
      </c>
      <c r="I76" s="24">
        <v>5800</v>
      </c>
      <c r="J76" s="22" t="s">
        <v>201</v>
      </c>
      <c r="K76" s="25" t="s">
        <v>198</v>
      </c>
      <c r="L76" s="25" t="s">
        <v>204</v>
      </c>
      <c r="M76" s="24">
        <v>5800</v>
      </c>
      <c r="N76" s="26">
        <v>5800</v>
      </c>
      <c r="O76" s="23" t="s">
        <v>61</v>
      </c>
      <c r="P76" s="27">
        <v>67039149898</v>
      </c>
    </row>
    <row r="77" spans="1:16" ht="25.2" hidden="1" customHeight="1" x14ac:dyDescent="0.25">
      <c r="A77" s="22">
        <v>76</v>
      </c>
      <c r="B77" s="22">
        <v>2567</v>
      </c>
      <c r="C77" s="22" t="s">
        <v>193</v>
      </c>
      <c r="D77" s="22" t="s">
        <v>194</v>
      </c>
      <c r="E77" s="22" t="s">
        <v>195</v>
      </c>
      <c r="F77" s="36" t="s">
        <v>208</v>
      </c>
      <c r="G77" s="22" t="s">
        <v>196</v>
      </c>
      <c r="H77" s="23" t="s">
        <v>117</v>
      </c>
      <c r="I77" s="24">
        <v>5600</v>
      </c>
      <c r="J77" s="22" t="s">
        <v>201</v>
      </c>
      <c r="K77" s="25" t="s">
        <v>198</v>
      </c>
      <c r="L77" s="25" t="s">
        <v>204</v>
      </c>
      <c r="M77" s="24">
        <v>5600</v>
      </c>
      <c r="N77" s="26">
        <v>5600</v>
      </c>
      <c r="O77" s="23" t="s">
        <v>61</v>
      </c>
      <c r="P77" s="27">
        <v>67039147547</v>
      </c>
    </row>
    <row r="78" spans="1:16" ht="25.2" hidden="1" customHeight="1" x14ac:dyDescent="0.25">
      <c r="A78" s="22">
        <v>77</v>
      </c>
      <c r="B78" s="22">
        <v>2567</v>
      </c>
      <c r="C78" s="22" t="s">
        <v>193</v>
      </c>
      <c r="D78" s="22" t="s">
        <v>194</v>
      </c>
      <c r="E78" s="22" t="s">
        <v>195</v>
      </c>
      <c r="F78" s="36" t="s">
        <v>208</v>
      </c>
      <c r="G78" s="22" t="s">
        <v>196</v>
      </c>
      <c r="H78" s="23" t="s">
        <v>171</v>
      </c>
      <c r="I78" s="24">
        <v>5000</v>
      </c>
      <c r="J78" s="22" t="s">
        <v>201</v>
      </c>
      <c r="K78" s="25" t="s">
        <v>198</v>
      </c>
      <c r="L78" s="25" t="s">
        <v>204</v>
      </c>
      <c r="M78" s="24">
        <v>5000</v>
      </c>
      <c r="N78" s="26">
        <v>5000</v>
      </c>
      <c r="O78" s="23" t="s">
        <v>110</v>
      </c>
      <c r="P78" s="27">
        <v>67039615522</v>
      </c>
    </row>
    <row r="79" spans="1:16" ht="25.2" hidden="1" customHeight="1" x14ac:dyDescent="0.25">
      <c r="A79" s="22">
        <v>78</v>
      </c>
      <c r="B79" s="22">
        <v>2567</v>
      </c>
      <c r="C79" s="22" t="s">
        <v>193</v>
      </c>
      <c r="D79" s="22" t="s">
        <v>194</v>
      </c>
      <c r="E79" s="22" t="s">
        <v>195</v>
      </c>
      <c r="F79" s="36" t="s">
        <v>208</v>
      </c>
      <c r="G79" s="22" t="s">
        <v>196</v>
      </c>
      <c r="H79" s="23" t="s">
        <v>123</v>
      </c>
      <c r="I79" s="24">
        <v>3900</v>
      </c>
      <c r="J79" s="22" t="s">
        <v>201</v>
      </c>
      <c r="K79" s="25" t="s">
        <v>198</v>
      </c>
      <c r="L79" s="25" t="s">
        <v>204</v>
      </c>
      <c r="M79" s="24">
        <v>3900</v>
      </c>
      <c r="N79" s="26">
        <v>3900</v>
      </c>
      <c r="O79" s="23" t="s">
        <v>86</v>
      </c>
      <c r="P79" s="27">
        <v>67099118364</v>
      </c>
    </row>
    <row r="80" spans="1:16" ht="25.2" hidden="1" customHeight="1" x14ac:dyDescent="0.25">
      <c r="A80" s="22">
        <v>79</v>
      </c>
      <c r="B80" s="22">
        <v>2567</v>
      </c>
      <c r="C80" s="22" t="s">
        <v>193</v>
      </c>
      <c r="D80" s="22" t="s">
        <v>194</v>
      </c>
      <c r="E80" s="22" t="s">
        <v>195</v>
      </c>
      <c r="F80" s="36" t="s">
        <v>208</v>
      </c>
      <c r="G80" s="22" t="s">
        <v>196</v>
      </c>
      <c r="H80" s="23" t="s">
        <v>124</v>
      </c>
      <c r="I80" s="24">
        <v>3000</v>
      </c>
      <c r="J80" s="22" t="s">
        <v>201</v>
      </c>
      <c r="K80" s="25" t="s">
        <v>198</v>
      </c>
      <c r="L80" s="25" t="s">
        <v>204</v>
      </c>
      <c r="M80" s="24">
        <v>3000</v>
      </c>
      <c r="N80" s="26">
        <v>3000</v>
      </c>
      <c r="O80" s="23" t="s">
        <v>63</v>
      </c>
      <c r="P80" s="27">
        <v>67099118762</v>
      </c>
    </row>
    <row r="81" spans="1:17" ht="25.2" hidden="1" customHeight="1" x14ac:dyDescent="0.25">
      <c r="A81" s="22">
        <v>80</v>
      </c>
      <c r="B81" s="22">
        <v>2567</v>
      </c>
      <c r="C81" s="22" t="s">
        <v>193</v>
      </c>
      <c r="D81" s="22" t="s">
        <v>194</v>
      </c>
      <c r="E81" s="22" t="s">
        <v>195</v>
      </c>
      <c r="F81" s="36" t="s">
        <v>208</v>
      </c>
      <c r="G81" s="22" t="s">
        <v>196</v>
      </c>
      <c r="H81" s="23" t="s">
        <v>172</v>
      </c>
      <c r="I81" s="24">
        <v>2500</v>
      </c>
      <c r="J81" s="22" t="s">
        <v>201</v>
      </c>
      <c r="K81" s="25" t="s">
        <v>198</v>
      </c>
      <c r="L81" s="25" t="s">
        <v>204</v>
      </c>
      <c r="M81" s="24">
        <v>2500</v>
      </c>
      <c r="N81" s="26">
        <v>2500</v>
      </c>
      <c r="O81" s="23" t="s">
        <v>113</v>
      </c>
      <c r="P81" s="27">
        <v>67099119802</v>
      </c>
    </row>
    <row r="82" spans="1:17" ht="25.2" hidden="1" customHeight="1" x14ac:dyDescent="0.25">
      <c r="A82" s="22">
        <v>81</v>
      </c>
      <c r="B82" s="22">
        <v>2567</v>
      </c>
      <c r="C82" s="22" t="s">
        <v>193</v>
      </c>
      <c r="D82" s="22" t="s">
        <v>194</v>
      </c>
      <c r="E82" s="22" t="s">
        <v>195</v>
      </c>
      <c r="F82" s="36" t="s">
        <v>208</v>
      </c>
      <c r="G82" s="22" t="s">
        <v>196</v>
      </c>
      <c r="H82" s="23" t="s">
        <v>173</v>
      </c>
      <c r="I82" s="24">
        <v>232912.25</v>
      </c>
      <c r="J82" s="22" t="s">
        <v>201</v>
      </c>
      <c r="K82" s="25" t="s">
        <v>198</v>
      </c>
      <c r="L82" s="25" t="s">
        <v>204</v>
      </c>
      <c r="M82" s="24">
        <v>232912.25</v>
      </c>
      <c r="N82" s="26">
        <v>232900</v>
      </c>
      <c r="O82" s="23" t="s">
        <v>65</v>
      </c>
      <c r="P82" s="27">
        <v>66129200347</v>
      </c>
    </row>
    <row r="83" spans="1:17" ht="63" x14ac:dyDescent="0.25">
      <c r="A83" s="22">
        <v>82</v>
      </c>
      <c r="B83" s="22">
        <v>2567</v>
      </c>
      <c r="C83" s="22" t="s">
        <v>193</v>
      </c>
      <c r="D83" s="22" t="s">
        <v>194</v>
      </c>
      <c r="E83" s="22" t="s">
        <v>195</v>
      </c>
      <c r="F83" s="36" t="s">
        <v>208</v>
      </c>
      <c r="G83" s="22" t="s">
        <v>196</v>
      </c>
      <c r="H83" s="23" t="s">
        <v>174</v>
      </c>
      <c r="I83" s="24">
        <v>200485</v>
      </c>
      <c r="J83" s="22" t="s">
        <v>201</v>
      </c>
      <c r="K83" s="25" t="s">
        <v>198</v>
      </c>
      <c r="L83" s="25" t="s">
        <v>204</v>
      </c>
      <c r="M83" s="24">
        <v>200485</v>
      </c>
      <c r="N83" s="26">
        <v>200485</v>
      </c>
      <c r="O83" s="23" t="s">
        <v>80</v>
      </c>
      <c r="P83" s="27">
        <v>67099686959</v>
      </c>
      <c r="Q83" s="25"/>
    </row>
    <row r="84" spans="1:17" ht="63" x14ac:dyDescent="0.25">
      <c r="A84" s="22">
        <v>83</v>
      </c>
      <c r="B84" s="22">
        <v>2567</v>
      </c>
      <c r="C84" s="22" t="s">
        <v>193</v>
      </c>
      <c r="D84" s="22" t="s">
        <v>194</v>
      </c>
      <c r="E84" s="22" t="s">
        <v>195</v>
      </c>
      <c r="F84" s="36" t="s">
        <v>208</v>
      </c>
      <c r="G84" s="22" t="s">
        <v>196</v>
      </c>
      <c r="H84" s="23" t="s">
        <v>175</v>
      </c>
      <c r="I84" s="24">
        <v>200000</v>
      </c>
      <c r="J84" s="22" t="s">
        <v>201</v>
      </c>
      <c r="K84" s="25" t="s">
        <v>198</v>
      </c>
      <c r="L84" s="25" t="s">
        <v>204</v>
      </c>
      <c r="M84" s="24">
        <v>200000</v>
      </c>
      <c r="N84" s="26">
        <v>200000</v>
      </c>
      <c r="O84" s="23" t="s">
        <v>73</v>
      </c>
      <c r="P84" s="27">
        <v>67019116908</v>
      </c>
    </row>
    <row r="85" spans="1:17" ht="42" x14ac:dyDescent="0.25">
      <c r="A85" s="22">
        <v>84</v>
      </c>
      <c r="B85" s="22">
        <v>2567</v>
      </c>
      <c r="C85" s="22" t="s">
        <v>193</v>
      </c>
      <c r="D85" s="22" t="s">
        <v>194</v>
      </c>
      <c r="E85" s="22" t="s">
        <v>195</v>
      </c>
      <c r="F85" s="36" t="s">
        <v>208</v>
      </c>
      <c r="G85" s="22" t="s">
        <v>196</v>
      </c>
      <c r="H85" s="23" t="s">
        <v>176</v>
      </c>
      <c r="I85" s="24">
        <v>151307.43</v>
      </c>
      <c r="J85" s="22" t="s">
        <v>201</v>
      </c>
      <c r="K85" s="25" t="s">
        <v>198</v>
      </c>
      <c r="L85" s="25" t="s">
        <v>204</v>
      </c>
      <c r="M85" s="24">
        <v>151370.43</v>
      </c>
      <c r="N85" s="26">
        <v>151307.43</v>
      </c>
      <c r="O85" s="23" t="s">
        <v>67</v>
      </c>
      <c r="P85" s="27">
        <v>67099543981</v>
      </c>
    </row>
    <row r="86" spans="1:17" ht="42" x14ac:dyDescent="0.25">
      <c r="A86" s="22">
        <v>85</v>
      </c>
      <c r="B86" s="22">
        <v>2567</v>
      </c>
      <c r="C86" s="22" t="s">
        <v>193</v>
      </c>
      <c r="D86" s="22" t="s">
        <v>194</v>
      </c>
      <c r="E86" s="22" t="s">
        <v>195</v>
      </c>
      <c r="F86" s="36" t="s">
        <v>208</v>
      </c>
      <c r="G86" s="22" t="s">
        <v>196</v>
      </c>
      <c r="H86" s="23" t="s">
        <v>179</v>
      </c>
      <c r="I86" s="24">
        <v>142800</v>
      </c>
      <c r="J86" s="22" t="s">
        <v>201</v>
      </c>
      <c r="K86" s="25" t="s">
        <v>198</v>
      </c>
      <c r="L86" s="25" t="s">
        <v>204</v>
      </c>
      <c r="M86" s="24">
        <v>142800</v>
      </c>
      <c r="N86" s="26">
        <v>142800</v>
      </c>
      <c r="O86" s="23" t="s">
        <v>84</v>
      </c>
      <c r="P86" s="27">
        <v>67059565029</v>
      </c>
    </row>
    <row r="87" spans="1:17" x14ac:dyDescent="0.25">
      <c r="A87" s="22">
        <v>86</v>
      </c>
      <c r="B87" s="22">
        <v>2567</v>
      </c>
      <c r="C87" s="22" t="s">
        <v>193</v>
      </c>
      <c r="D87" s="22" t="s">
        <v>194</v>
      </c>
      <c r="E87" s="22" t="s">
        <v>195</v>
      </c>
      <c r="F87" s="36" t="s">
        <v>208</v>
      </c>
      <c r="G87" s="22" t="s">
        <v>196</v>
      </c>
      <c r="H87" s="23" t="s">
        <v>180</v>
      </c>
      <c r="I87" s="24">
        <v>138500</v>
      </c>
      <c r="J87" s="22" t="s">
        <v>201</v>
      </c>
      <c r="K87" s="25" t="s">
        <v>198</v>
      </c>
      <c r="L87" s="25" t="s">
        <v>204</v>
      </c>
      <c r="M87" s="24">
        <v>138500</v>
      </c>
      <c r="N87" s="26">
        <v>138500</v>
      </c>
      <c r="O87" s="23" t="s">
        <v>64</v>
      </c>
      <c r="P87" s="27">
        <v>66129067116</v>
      </c>
    </row>
    <row r="88" spans="1:17" ht="42" x14ac:dyDescent="0.25">
      <c r="A88" s="22">
        <v>87</v>
      </c>
      <c r="B88" s="22">
        <v>2567</v>
      </c>
      <c r="C88" s="22" t="s">
        <v>193</v>
      </c>
      <c r="D88" s="22" t="s">
        <v>194</v>
      </c>
      <c r="E88" s="22" t="s">
        <v>195</v>
      </c>
      <c r="F88" s="36" t="s">
        <v>208</v>
      </c>
      <c r="G88" s="22" t="s">
        <v>196</v>
      </c>
      <c r="H88" s="23" t="s">
        <v>188</v>
      </c>
      <c r="I88" s="24">
        <v>135100</v>
      </c>
      <c r="J88" s="22" t="s">
        <v>201</v>
      </c>
      <c r="K88" s="25" t="s">
        <v>198</v>
      </c>
      <c r="L88" s="25" t="s">
        <v>204</v>
      </c>
      <c r="M88" s="24">
        <v>135100</v>
      </c>
      <c r="N88" s="26">
        <v>135100</v>
      </c>
      <c r="O88" s="23" t="s">
        <v>85</v>
      </c>
      <c r="P88" s="27">
        <v>67069292771</v>
      </c>
    </row>
    <row r="89" spans="1:17" x14ac:dyDescent="0.25">
      <c r="A89" s="22">
        <v>88</v>
      </c>
      <c r="B89" s="22">
        <v>2567</v>
      </c>
      <c r="C89" s="22" t="s">
        <v>193</v>
      </c>
      <c r="D89" s="22" t="s">
        <v>194</v>
      </c>
      <c r="E89" s="22" t="s">
        <v>195</v>
      </c>
      <c r="F89" s="36" t="s">
        <v>208</v>
      </c>
      <c r="G89" s="22" t="s">
        <v>196</v>
      </c>
      <c r="H89" s="23" t="s">
        <v>177</v>
      </c>
      <c r="I89" s="24">
        <v>130000</v>
      </c>
      <c r="J89" s="22" t="s">
        <v>202</v>
      </c>
      <c r="K89" s="25" t="s">
        <v>198</v>
      </c>
      <c r="L89" s="25" t="s">
        <v>204</v>
      </c>
      <c r="M89" s="24">
        <v>130000</v>
      </c>
      <c r="N89" s="26">
        <v>130000</v>
      </c>
      <c r="O89" s="23" t="s">
        <v>81</v>
      </c>
      <c r="P89" s="27">
        <v>67049231122</v>
      </c>
      <c r="Q89" s="25"/>
    </row>
    <row r="90" spans="1:17" x14ac:dyDescent="0.25">
      <c r="A90" s="22">
        <v>89</v>
      </c>
      <c r="B90" s="22">
        <v>2567</v>
      </c>
      <c r="C90" s="22" t="s">
        <v>193</v>
      </c>
      <c r="D90" s="22" t="s">
        <v>194</v>
      </c>
      <c r="E90" s="22" t="s">
        <v>195</v>
      </c>
      <c r="F90" s="36" t="s">
        <v>208</v>
      </c>
      <c r="G90" s="22" t="s">
        <v>196</v>
      </c>
      <c r="H90" s="23" t="s">
        <v>178</v>
      </c>
      <c r="I90" s="24">
        <v>130000</v>
      </c>
      <c r="J90" s="22" t="s">
        <v>202</v>
      </c>
      <c r="K90" s="25" t="s">
        <v>198</v>
      </c>
      <c r="L90" s="25" t="s">
        <v>204</v>
      </c>
      <c r="M90" s="24">
        <v>130000</v>
      </c>
      <c r="N90" s="26">
        <v>130000</v>
      </c>
      <c r="O90" s="23" t="s">
        <v>81</v>
      </c>
      <c r="P90" s="27">
        <v>67059002056</v>
      </c>
      <c r="Q90" s="25"/>
    </row>
    <row r="91" spans="1:17" ht="42" x14ac:dyDescent="0.25">
      <c r="A91" s="22">
        <v>90</v>
      </c>
      <c r="B91" s="22">
        <v>2567</v>
      </c>
      <c r="C91" s="22" t="s">
        <v>193</v>
      </c>
      <c r="D91" s="22" t="s">
        <v>194</v>
      </c>
      <c r="E91" s="22" t="s">
        <v>195</v>
      </c>
      <c r="F91" s="36" t="s">
        <v>208</v>
      </c>
      <c r="G91" s="22" t="s">
        <v>196</v>
      </c>
      <c r="H91" s="23" t="s">
        <v>181</v>
      </c>
      <c r="I91" s="24">
        <v>124632.9</v>
      </c>
      <c r="J91" s="22" t="s">
        <v>201</v>
      </c>
      <c r="K91" s="25" t="s">
        <v>198</v>
      </c>
      <c r="L91" s="25" t="s">
        <v>204</v>
      </c>
      <c r="M91" s="24">
        <v>124632.9</v>
      </c>
      <c r="N91" s="26">
        <v>124632.9</v>
      </c>
      <c r="O91" s="23" t="s">
        <v>67</v>
      </c>
      <c r="P91" s="27">
        <v>67049220157</v>
      </c>
      <c r="Q91" s="25"/>
    </row>
    <row r="92" spans="1:17" x14ac:dyDescent="0.25">
      <c r="A92" s="22">
        <v>91</v>
      </c>
      <c r="B92" s="22">
        <v>2567</v>
      </c>
      <c r="C92" s="22" t="s">
        <v>193</v>
      </c>
      <c r="D92" s="22" t="s">
        <v>194</v>
      </c>
      <c r="E92" s="22" t="s">
        <v>195</v>
      </c>
      <c r="F92" s="36" t="s">
        <v>208</v>
      </c>
      <c r="G92" s="22" t="s">
        <v>196</v>
      </c>
      <c r="H92" s="23" t="s">
        <v>182</v>
      </c>
      <c r="I92" s="24">
        <v>123650</v>
      </c>
      <c r="J92" s="22" t="s">
        <v>201</v>
      </c>
      <c r="K92" s="25" t="s">
        <v>198</v>
      </c>
      <c r="L92" s="25" t="s">
        <v>204</v>
      </c>
      <c r="M92" s="24">
        <v>123650</v>
      </c>
      <c r="N92" s="26">
        <v>123650</v>
      </c>
      <c r="O92" s="23" t="s">
        <v>66</v>
      </c>
      <c r="P92" s="27">
        <v>67039502369</v>
      </c>
    </row>
    <row r="93" spans="1:17" ht="42" x14ac:dyDescent="0.25">
      <c r="A93" s="22">
        <v>92</v>
      </c>
      <c r="B93" s="22">
        <v>2567</v>
      </c>
      <c r="C93" s="22" t="s">
        <v>193</v>
      </c>
      <c r="D93" s="22" t="s">
        <v>194</v>
      </c>
      <c r="E93" s="22" t="s">
        <v>195</v>
      </c>
      <c r="F93" s="36" t="s">
        <v>208</v>
      </c>
      <c r="G93" s="22" t="s">
        <v>196</v>
      </c>
      <c r="H93" s="23" t="s">
        <v>183</v>
      </c>
      <c r="I93" s="24">
        <v>122900</v>
      </c>
      <c r="J93" s="22" t="s">
        <v>201</v>
      </c>
      <c r="K93" s="25" t="s">
        <v>198</v>
      </c>
      <c r="L93" s="25" t="s">
        <v>204</v>
      </c>
      <c r="M93" s="24">
        <v>122900</v>
      </c>
      <c r="N93" s="26">
        <v>122900</v>
      </c>
      <c r="O93" s="23" t="s">
        <v>80</v>
      </c>
      <c r="P93" s="27">
        <v>67029539241</v>
      </c>
      <c r="Q93" s="25"/>
    </row>
    <row r="94" spans="1:17" x14ac:dyDescent="0.25">
      <c r="A94" s="22">
        <v>93</v>
      </c>
      <c r="B94" s="22">
        <v>2567</v>
      </c>
      <c r="C94" s="22" t="s">
        <v>193</v>
      </c>
      <c r="D94" s="22" t="s">
        <v>194</v>
      </c>
      <c r="E94" s="22" t="s">
        <v>195</v>
      </c>
      <c r="F94" s="36" t="s">
        <v>208</v>
      </c>
      <c r="G94" s="22" t="s">
        <v>196</v>
      </c>
      <c r="H94" s="23" t="s">
        <v>184</v>
      </c>
      <c r="I94" s="24">
        <v>110186</v>
      </c>
      <c r="J94" s="22" t="s">
        <v>201</v>
      </c>
      <c r="K94" s="25" t="s">
        <v>198</v>
      </c>
      <c r="L94" s="25" t="s">
        <v>204</v>
      </c>
      <c r="M94" s="24">
        <v>110186</v>
      </c>
      <c r="N94" s="26">
        <v>110186</v>
      </c>
      <c r="O94" s="23" t="s">
        <v>66</v>
      </c>
      <c r="P94" s="27">
        <v>67029332518</v>
      </c>
      <c r="Q94" s="25"/>
    </row>
    <row r="95" spans="1:17" x14ac:dyDescent="0.25">
      <c r="A95" s="22">
        <v>94</v>
      </c>
      <c r="B95" s="22">
        <v>2567</v>
      </c>
      <c r="C95" s="22" t="s">
        <v>193</v>
      </c>
      <c r="D95" s="22" t="s">
        <v>194</v>
      </c>
      <c r="E95" s="22" t="s">
        <v>195</v>
      </c>
      <c r="F95" s="36" t="s">
        <v>208</v>
      </c>
      <c r="G95" s="22" t="s">
        <v>196</v>
      </c>
      <c r="H95" s="23" t="s">
        <v>185</v>
      </c>
      <c r="I95" s="24">
        <v>100687</v>
      </c>
      <c r="J95" s="22" t="s">
        <v>201</v>
      </c>
      <c r="K95" s="25" t="s">
        <v>198</v>
      </c>
      <c r="L95" s="25" t="s">
        <v>204</v>
      </c>
      <c r="M95" s="24">
        <v>100687</v>
      </c>
      <c r="N95" s="26">
        <v>100687</v>
      </c>
      <c r="O95" s="23" t="s">
        <v>61</v>
      </c>
      <c r="P95" s="27">
        <v>66119298540</v>
      </c>
      <c r="Q95" s="25"/>
    </row>
    <row r="96" spans="1:17" x14ac:dyDescent="0.25">
      <c r="A96" s="22">
        <v>95</v>
      </c>
      <c r="B96" s="22">
        <v>2567</v>
      </c>
      <c r="C96" s="22" t="s">
        <v>193</v>
      </c>
      <c r="D96" s="22" t="s">
        <v>194</v>
      </c>
      <c r="E96" s="22" t="s">
        <v>195</v>
      </c>
      <c r="F96" s="36" t="s">
        <v>208</v>
      </c>
      <c r="G96" s="22" t="s">
        <v>196</v>
      </c>
      <c r="H96" s="23" t="s">
        <v>186</v>
      </c>
      <c r="I96" s="24">
        <v>100000</v>
      </c>
      <c r="J96" s="22" t="s">
        <v>201</v>
      </c>
      <c r="K96" s="25" t="s">
        <v>198</v>
      </c>
      <c r="L96" s="25" t="s">
        <v>204</v>
      </c>
      <c r="M96" s="24">
        <v>100000</v>
      </c>
      <c r="N96" s="26">
        <v>100000</v>
      </c>
      <c r="O96" s="23" t="s">
        <v>63</v>
      </c>
      <c r="P96" s="27">
        <v>67039536415</v>
      </c>
      <c r="Q96" s="25"/>
    </row>
    <row r="97" spans="1:18" ht="42" x14ac:dyDescent="0.25">
      <c r="A97" s="22">
        <v>96</v>
      </c>
      <c r="B97" s="22">
        <v>2567</v>
      </c>
      <c r="C97" s="22" t="s">
        <v>193</v>
      </c>
      <c r="D97" s="22" t="s">
        <v>194</v>
      </c>
      <c r="E97" s="22" t="s">
        <v>195</v>
      </c>
      <c r="F97" s="36" t="s">
        <v>208</v>
      </c>
      <c r="G97" s="22" t="s">
        <v>196</v>
      </c>
      <c r="H97" s="23" t="s">
        <v>187</v>
      </c>
      <c r="I97" s="24">
        <v>100000</v>
      </c>
      <c r="J97" s="22" t="s">
        <v>201</v>
      </c>
      <c r="K97" s="25" t="s">
        <v>198</v>
      </c>
      <c r="L97" s="25" t="s">
        <v>204</v>
      </c>
      <c r="M97" s="24">
        <v>100000</v>
      </c>
      <c r="N97" s="26">
        <v>99433.600000000006</v>
      </c>
      <c r="O97" s="23" t="s">
        <v>55</v>
      </c>
      <c r="P97" s="27">
        <v>67069613185</v>
      </c>
      <c r="Q97" s="25"/>
    </row>
    <row r="98" spans="1:18" ht="42" x14ac:dyDescent="0.25">
      <c r="A98" s="22">
        <v>97</v>
      </c>
      <c r="B98" s="22">
        <v>2567</v>
      </c>
      <c r="C98" s="22" t="s">
        <v>193</v>
      </c>
      <c r="D98" s="22" t="s">
        <v>194</v>
      </c>
      <c r="E98" s="22" t="s">
        <v>195</v>
      </c>
      <c r="F98" s="36" t="s">
        <v>208</v>
      </c>
      <c r="G98" s="22" t="s">
        <v>196</v>
      </c>
      <c r="H98" s="23" t="s">
        <v>189</v>
      </c>
      <c r="I98" s="24">
        <v>85000</v>
      </c>
      <c r="J98" s="22" t="s">
        <v>201</v>
      </c>
      <c r="K98" s="25" t="s">
        <v>198</v>
      </c>
      <c r="L98" s="25" t="s">
        <v>204</v>
      </c>
      <c r="M98" s="24">
        <v>85000</v>
      </c>
      <c r="N98" s="26">
        <v>85000</v>
      </c>
      <c r="O98" s="23" t="s">
        <v>81</v>
      </c>
      <c r="P98" s="27">
        <v>67059000089</v>
      </c>
    </row>
    <row r="99" spans="1:18" ht="42" x14ac:dyDescent="0.25">
      <c r="A99" s="22">
        <v>98</v>
      </c>
      <c r="B99" s="22">
        <v>2567</v>
      </c>
      <c r="C99" s="22" t="s">
        <v>193</v>
      </c>
      <c r="D99" s="22" t="s">
        <v>194</v>
      </c>
      <c r="E99" s="22" t="s">
        <v>195</v>
      </c>
      <c r="F99" s="36" t="s">
        <v>208</v>
      </c>
      <c r="G99" s="22" t="s">
        <v>196</v>
      </c>
      <c r="H99" s="30" t="s">
        <v>190</v>
      </c>
      <c r="I99" s="31">
        <v>77608.960000000006</v>
      </c>
      <c r="J99" s="32" t="s">
        <v>201</v>
      </c>
      <c r="K99" s="25" t="s">
        <v>198</v>
      </c>
      <c r="L99" s="25" t="s">
        <v>204</v>
      </c>
      <c r="M99" s="31">
        <v>77608.960000000006</v>
      </c>
      <c r="N99" s="33">
        <v>77608.960000000006</v>
      </c>
      <c r="O99" s="30" t="s">
        <v>67</v>
      </c>
      <c r="P99" s="34">
        <v>66129296784</v>
      </c>
    </row>
    <row r="100" spans="1:18" s="19" customFormat="1" ht="63" x14ac:dyDescent="0.25">
      <c r="A100" s="22">
        <v>99</v>
      </c>
      <c r="B100" s="22">
        <v>2567</v>
      </c>
      <c r="C100" s="22" t="s">
        <v>193</v>
      </c>
      <c r="D100" s="22" t="s">
        <v>194</v>
      </c>
      <c r="E100" s="22" t="s">
        <v>195</v>
      </c>
      <c r="F100" s="36" t="s">
        <v>208</v>
      </c>
      <c r="G100" s="22" t="s">
        <v>196</v>
      </c>
      <c r="H100" s="30" t="s">
        <v>192</v>
      </c>
      <c r="I100" s="35">
        <v>75755.34</v>
      </c>
      <c r="J100" s="30" t="s">
        <v>201</v>
      </c>
      <c r="K100" s="25" t="s">
        <v>198</v>
      </c>
      <c r="L100" s="25" t="s">
        <v>204</v>
      </c>
      <c r="M100" s="31">
        <v>75755.34</v>
      </c>
      <c r="N100" s="33">
        <v>75755.34</v>
      </c>
      <c r="O100" s="30" t="s">
        <v>67</v>
      </c>
      <c r="P100" s="34">
        <v>67049178919</v>
      </c>
      <c r="Q100" s="18"/>
    </row>
    <row r="101" spans="1:18" ht="63" x14ac:dyDescent="0.25">
      <c r="A101" s="22">
        <v>100</v>
      </c>
      <c r="B101" s="22">
        <v>2567</v>
      </c>
      <c r="C101" s="22" t="s">
        <v>193</v>
      </c>
      <c r="D101" s="22" t="s">
        <v>194</v>
      </c>
      <c r="E101" s="22" t="s">
        <v>195</v>
      </c>
      <c r="F101" s="36" t="s">
        <v>208</v>
      </c>
      <c r="G101" s="22" t="s">
        <v>196</v>
      </c>
      <c r="H101" s="30" t="s">
        <v>191</v>
      </c>
      <c r="I101" s="31">
        <v>74325</v>
      </c>
      <c r="J101" s="32" t="s">
        <v>201</v>
      </c>
      <c r="K101" s="25" t="s">
        <v>198</v>
      </c>
      <c r="L101" s="25" t="s">
        <v>204</v>
      </c>
      <c r="M101" s="31">
        <v>74325</v>
      </c>
      <c r="N101" s="33">
        <v>74325</v>
      </c>
      <c r="O101" s="30" t="s">
        <v>126</v>
      </c>
      <c r="P101" s="34">
        <v>67099671568</v>
      </c>
    </row>
    <row r="102" spans="1:18" s="37" customFormat="1" x14ac:dyDescent="0.25">
      <c r="A102" s="42"/>
      <c r="B102" s="43"/>
      <c r="C102" s="43"/>
      <c r="D102" s="43"/>
      <c r="E102" s="43"/>
      <c r="F102" s="44"/>
      <c r="G102" s="43"/>
      <c r="H102" s="45"/>
      <c r="I102" s="46">
        <f>SUBTOTAL(109,Table13[วงเงินงบประมาณที่ได้รับจัดสรร (บาท)])</f>
        <v>7412937.6299999999</v>
      </c>
      <c r="J102" s="46"/>
      <c r="K102" s="46"/>
      <c r="L102" s="46"/>
      <c r="M102" s="46">
        <f>SUBTOTAL(109,Table13[ราคากลาง (บาท)])</f>
        <v>8200217.4500000002</v>
      </c>
      <c r="N102" s="46">
        <f>SUBTOTAL(109,Table13[ราคาที่ตกลงซื้อหรือจ้าง (บาท)])</f>
        <v>6822371.2299999995</v>
      </c>
      <c r="O102" s="45"/>
      <c r="P102" s="47"/>
    </row>
    <row r="103" spans="1:18" s="37" customFormat="1" x14ac:dyDescent="0.25">
      <c r="A103" s="43"/>
      <c r="B103" s="43"/>
      <c r="C103" s="43"/>
      <c r="D103" s="43"/>
      <c r="E103" s="43"/>
      <c r="F103" s="44"/>
      <c r="G103" s="43"/>
      <c r="H103" s="48"/>
      <c r="I103" s="43"/>
      <c r="J103" s="43"/>
      <c r="K103" s="43"/>
      <c r="L103" s="43"/>
      <c r="M103" s="49">
        <f>N103*100/Table13[[#Totals],[ราคาที่ตกลงซื้อหรือจ้าง (บาท)]]</f>
        <v>73.288301551424084</v>
      </c>
      <c r="N103" s="46">
        <f>N2+N7</f>
        <v>5000000</v>
      </c>
      <c r="O103" s="48" t="s">
        <v>205</v>
      </c>
      <c r="P103" s="43"/>
    </row>
    <row r="104" spans="1:18" s="37" customFormat="1" x14ac:dyDescent="0.25">
      <c r="A104" s="43"/>
      <c r="B104" s="43"/>
      <c r="C104" s="43"/>
      <c r="D104" s="43"/>
      <c r="E104" s="43"/>
      <c r="F104" s="44"/>
      <c r="G104" s="43"/>
      <c r="H104" s="48"/>
      <c r="I104" s="43"/>
      <c r="J104" s="43"/>
      <c r="K104" s="43"/>
      <c r="L104" s="43"/>
      <c r="M104" s="49">
        <f>N104*100/Table13[[#Totals],[ราคาที่ตกลงซื้อหรือจ้าง (บาท)]]</f>
        <v>72.297443714448832</v>
      </c>
      <c r="N104" s="46">
        <f>N3+N4+N22+N35</f>
        <v>4932400</v>
      </c>
      <c r="O104" s="48" t="s">
        <v>200</v>
      </c>
      <c r="P104" s="50">
        <f>N3+N4</f>
        <v>4607900</v>
      </c>
      <c r="Q104" s="38">
        <f>P104*100/Table13[[#Totals],[ราคาที่ตกลงซื้อหรือจ้าง (บาท)]]</f>
        <v>67.541032943761408</v>
      </c>
      <c r="R104" s="37">
        <f>P104*100/Table13[[#Totals],[ราคาที่ตกลงซื้อหรือจ้าง (บาท)]]</f>
        <v>67.541032943761408</v>
      </c>
    </row>
    <row r="105" spans="1:18" s="37" customFormat="1" x14ac:dyDescent="0.25">
      <c r="A105" s="43"/>
      <c r="B105" s="43"/>
      <c r="C105" s="43"/>
      <c r="D105" s="43"/>
      <c r="E105" s="43"/>
      <c r="F105" s="44"/>
      <c r="G105" s="43"/>
      <c r="H105" s="48"/>
      <c r="I105" s="43"/>
      <c r="J105" s="43"/>
      <c r="K105" s="43"/>
      <c r="L105" s="43"/>
      <c r="M105" s="49">
        <f>N105*100/Table13[[#Totals],[ราคาที่ตกลงซื้อหรือจ้าง (บาท)]]</f>
        <v>7.6219833613481045</v>
      </c>
      <c r="N105" s="46">
        <f>N29+N89+N90</f>
        <v>520000</v>
      </c>
      <c r="O105" s="48" t="s">
        <v>202</v>
      </c>
      <c r="P105" s="50">
        <f>N22+N35</f>
        <v>324500</v>
      </c>
      <c r="Q105" s="38">
        <f>P105*100/Table13[[#Totals],[ราคาที่ตกลงซื้อหรือจ้าง (บาท)]]</f>
        <v>4.756410770687423</v>
      </c>
      <c r="R105" s="37">
        <f>P105*100/Table13[[#Totals],[ราคาที่ตกลงซื้อหรือจ้าง (บาท)]]</f>
        <v>4.756410770687423</v>
      </c>
    </row>
    <row r="106" spans="1:18" s="37" customFormat="1" x14ac:dyDescent="0.25">
      <c r="A106" s="43"/>
      <c r="B106" s="43"/>
      <c r="C106" s="43"/>
      <c r="D106" s="43"/>
      <c r="E106" s="43"/>
      <c r="F106" s="44"/>
      <c r="G106" s="43"/>
      <c r="H106" s="48"/>
      <c r="I106" s="43"/>
      <c r="J106" s="43"/>
      <c r="K106" s="43"/>
      <c r="L106" s="43"/>
      <c r="M106" s="49">
        <f>N106*100/Table13[[#Totals],[ราคาที่ตกลงซื้อหรือจ้าง (บาท)]]</f>
        <v>-74.003855841189704</v>
      </c>
      <c r="N106" s="46">
        <f>Table13[[#Totals],[ราคาที่ตกลงซื้อหรือจ้าง (บาท)]]-N103-N104-N105-N107</f>
        <v>-5048817.7700000005</v>
      </c>
      <c r="O106" s="48" t="s">
        <v>206</v>
      </c>
      <c r="P106" s="50">
        <f>P105+P104</f>
        <v>4932400</v>
      </c>
    </row>
    <row r="107" spans="1:18" s="37" customFormat="1" x14ac:dyDescent="0.25">
      <c r="A107" s="43"/>
      <c r="B107" s="43"/>
      <c r="C107" s="43"/>
      <c r="D107" s="43"/>
      <c r="E107" s="43"/>
      <c r="F107" s="44"/>
      <c r="G107" s="43"/>
      <c r="H107" s="48"/>
      <c r="I107" s="43"/>
      <c r="J107" s="43"/>
      <c r="K107" s="43"/>
      <c r="L107" s="43"/>
      <c r="M107" s="49">
        <f>N107*100/Table13[[#Totals],[ราคาที่ตกลงซื้อหรือจ้าง (บาท)]]</f>
        <v>20.796127213968685</v>
      </c>
      <c r="N107" s="50">
        <f>N6+N8+N11</f>
        <v>1418789</v>
      </c>
      <c r="O107" s="48" t="s">
        <v>207</v>
      </c>
      <c r="P107" s="43"/>
    </row>
    <row r="108" spans="1:18" s="37" customFormat="1" x14ac:dyDescent="0.25">
      <c r="A108" s="43"/>
      <c r="B108" s="43"/>
      <c r="C108" s="43"/>
      <c r="D108" s="43"/>
      <c r="E108" s="43"/>
      <c r="F108" s="44"/>
      <c r="G108" s="43"/>
      <c r="H108" s="48"/>
      <c r="I108" s="43"/>
      <c r="J108" s="43"/>
      <c r="K108" s="43"/>
      <c r="L108" s="43"/>
      <c r="M108" s="49">
        <f>M103+M104+M105+M106+M107</f>
        <v>99.999999999999986</v>
      </c>
      <c r="N108" s="51">
        <f>N107+N106+N105+N104+N103</f>
        <v>6822371.2299999995</v>
      </c>
      <c r="O108" s="48"/>
      <c r="P108" s="43"/>
    </row>
    <row r="109" spans="1:18" x14ac:dyDescent="0.25">
      <c r="M109" s="40"/>
      <c r="N109" s="40"/>
      <c r="O109" s="39"/>
      <c r="P109" s="40"/>
    </row>
  </sheetData>
  <dataValidations count="2">
    <dataValidation type="list" allowBlank="1" showInputMessage="1" showErrorMessage="1" sqref="K2:K101" xr:uid="{DECCA2FD-D0CD-4126-84D2-280C1097B08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2ED2C825-45A8-475D-BB36-43D877E806C5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1.1811023622047245" right="0.23622047244094491" top="0.74803149606299213" bottom="0.74803149606299213" header="0.31496062992125984" footer="0.31496062992125984"/>
  <pageSetup paperSize="8" scale="50" fitToWidth="5" fitToHeight="3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คำอธิบาย</vt:lpstr>
      <vt:lpstr>ITA-o13</vt:lpstr>
      <vt:lpstr>ข้อ O13 แก้ไขล่าสุด</vt:lpstr>
      <vt:lpstr>ITA-o13 (2)</vt:lpstr>
      <vt:lpstr>'ITA-o13'!Print_Area</vt:lpstr>
      <vt:lpstr>'ITA-o13 (2)'!Print_Area</vt:lpstr>
      <vt:lpstr>'ITA-o13'!Print_Titles</vt:lpstr>
      <vt:lpstr>'ITA-o13 (2)'!Print_Titles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lanovo</cp:lastModifiedBy>
  <cp:lastPrinted>2025-04-04T04:29:56Z</cp:lastPrinted>
  <dcterms:created xsi:type="dcterms:W3CDTF">2024-09-18T07:07:46Z</dcterms:created>
  <dcterms:modified xsi:type="dcterms:W3CDTF">2025-04-04T04:41:59Z</dcterms:modified>
</cp:coreProperties>
</file>